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 activeTab="1"/>
  </bookViews>
  <sheets>
    <sheet name="1.ข้อมูลทั่วไป" sheetId="8" r:id="rId1"/>
    <sheet name="2.แบบประเมิน" sheetId="9" r:id="rId2"/>
    <sheet name="Mean" sheetId="7" r:id="rId3"/>
    <sheet name="พอเพียง" sheetId="1" r:id="rId4"/>
    <sheet name="วินัย" sheetId="2" r:id="rId5"/>
    <sheet name="สุจริต" sheetId="3" r:id="rId6"/>
    <sheet name="จิตอาสา" sheetId="4" r:id="rId7"/>
    <sheet name="กตัญญู" sheetId="5" r:id="rId8"/>
    <sheet name="รวม" sheetId="6" r:id="rId9"/>
  </sheets>
  <externalReferences>
    <externalReference r:id="rId10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7" l="1"/>
  <c r="F11" i="7"/>
  <c r="F15" i="7"/>
  <c r="F20" i="7"/>
  <c r="F25" i="7"/>
  <c r="F29" i="7"/>
  <c r="F5" i="7"/>
  <c r="E34" i="7"/>
  <c r="D34" i="7"/>
  <c r="C34" i="7"/>
  <c r="E33" i="7"/>
  <c r="D33" i="7"/>
  <c r="C33" i="7"/>
  <c r="D32" i="7"/>
  <c r="C32" i="7"/>
  <c r="B32" i="7"/>
  <c r="E32" i="7"/>
  <c r="E31" i="7"/>
  <c r="D31" i="7"/>
  <c r="C31" i="7"/>
  <c r="E30" i="7"/>
  <c r="D30" i="7"/>
  <c r="C30" i="7"/>
  <c r="E29" i="7"/>
  <c r="D29" i="7"/>
  <c r="C29" i="7"/>
  <c r="B29" i="7"/>
  <c r="E28" i="7"/>
  <c r="D28" i="7"/>
  <c r="C28" i="7"/>
  <c r="B28" i="7"/>
  <c r="E25" i="7"/>
  <c r="E26" i="7"/>
  <c r="E27" i="7"/>
  <c r="D25" i="7"/>
  <c r="D26" i="7"/>
  <c r="D27" i="7"/>
  <c r="C25" i="7"/>
  <c r="C26" i="7"/>
  <c r="C27" i="7"/>
  <c r="E24" i="7"/>
  <c r="D24" i="7"/>
  <c r="C24" i="7"/>
  <c r="E22" i="7"/>
  <c r="E23" i="7"/>
  <c r="D22" i="7"/>
  <c r="D23" i="7"/>
  <c r="C22" i="7"/>
  <c r="C23" i="7"/>
  <c r="B22" i="7"/>
  <c r="B23" i="7"/>
  <c r="E21" i="7"/>
  <c r="D21" i="7"/>
  <c r="C21" i="7"/>
  <c r="B21" i="7"/>
  <c r="E19" i="7"/>
  <c r="E20" i="7"/>
  <c r="D19" i="7"/>
  <c r="D20" i="7"/>
  <c r="C19" i="7"/>
  <c r="C20" i="7"/>
  <c r="E18" i="7"/>
  <c r="D18" i="7"/>
  <c r="C18" i="7"/>
  <c r="E17" i="7"/>
  <c r="D17" i="7"/>
  <c r="C17" i="7"/>
  <c r="B17" i="7"/>
  <c r="E12" i="7"/>
  <c r="E13" i="7"/>
  <c r="E14" i="7"/>
  <c r="E15" i="7"/>
  <c r="E16" i="7"/>
  <c r="D12" i="7"/>
  <c r="D13" i="7"/>
  <c r="D14" i="7"/>
  <c r="D15" i="7"/>
  <c r="D16" i="7"/>
  <c r="C12" i="7"/>
  <c r="C13" i="7"/>
  <c r="C14" i="7"/>
  <c r="C15" i="7"/>
  <c r="C16" i="7"/>
  <c r="E11" i="7"/>
  <c r="D11" i="7"/>
  <c r="C11" i="7"/>
  <c r="E10" i="7"/>
  <c r="D10" i="7"/>
  <c r="C10" i="7"/>
  <c r="B10" i="7"/>
  <c r="E9" i="7"/>
  <c r="D9" i="7"/>
  <c r="G9" i="7" s="1"/>
  <c r="C9" i="7"/>
  <c r="B9" i="7"/>
  <c r="E8" i="7"/>
  <c r="D8" i="7"/>
  <c r="C8" i="7"/>
  <c r="E7" i="7"/>
  <c r="D7" i="7"/>
  <c r="C7" i="7"/>
  <c r="B7" i="7"/>
  <c r="E6" i="7"/>
  <c r="D6" i="7"/>
  <c r="C6" i="7"/>
  <c r="B6" i="7"/>
  <c r="B8" i="7"/>
  <c r="B11" i="7"/>
  <c r="B12" i="7"/>
  <c r="B13" i="7"/>
  <c r="B14" i="7"/>
  <c r="B15" i="7"/>
  <c r="B16" i="7"/>
  <c r="B18" i="7"/>
  <c r="B19" i="7"/>
  <c r="B20" i="7"/>
  <c r="B24" i="7"/>
  <c r="B25" i="7"/>
  <c r="B26" i="7"/>
  <c r="B27" i="7"/>
  <c r="B30" i="7"/>
  <c r="B31" i="7"/>
  <c r="B33" i="7"/>
  <c r="B34" i="7"/>
  <c r="E5" i="7"/>
  <c r="D5" i="7"/>
  <c r="C5" i="7"/>
  <c r="B5" i="7"/>
  <c r="F39" i="9"/>
  <c r="F34" i="7" s="1"/>
  <c r="F38" i="9"/>
  <c r="F33" i="7" s="1"/>
  <c r="F37" i="9"/>
  <c r="F32" i="7" s="1"/>
  <c r="F36" i="9"/>
  <c r="F31" i="7" s="1"/>
  <c r="F35" i="9"/>
  <c r="F30" i="7" s="1"/>
  <c r="F34" i="9"/>
  <c r="F33" i="9"/>
  <c r="F28" i="7" s="1"/>
  <c r="F32" i="9"/>
  <c r="F27" i="7" s="1"/>
  <c r="F31" i="9"/>
  <c r="F26" i="7" s="1"/>
  <c r="F30" i="9"/>
  <c r="F29" i="9"/>
  <c r="F24" i="7" s="1"/>
  <c r="F28" i="9"/>
  <c r="F23" i="7" s="1"/>
  <c r="F27" i="9"/>
  <c r="F22" i="7" s="1"/>
  <c r="F26" i="9"/>
  <c r="F21" i="7" s="1"/>
  <c r="F25" i="9"/>
  <c r="F24" i="9"/>
  <c r="F19" i="7" s="1"/>
  <c r="F23" i="9"/>
  <c r="F18" i="7" s="1"/>
  <c r="F22" i="9"/>
  <c r="F17" i="7" s="1"/>
  <c r="F21" i="9"/>
  <c r="F16" i="7" s="1"/>
  <c r="F20" i="9"/>
  <c r="F19" i="9"/>
  <c r="F14" i="7" s="1"/>
  <c r="F18" i="9"/>
  <c r="F13" i="7" s="1"/>
  <c r="F17" i="9"/>
  <c r="F12" i="7" s="1"/>
  <c r="F16" i="9"/>
  <c r="F15" i="9"/>
  <c r="F10" i="7" s="1"/>
  <c r="F14" i="9"/>
  <c r="F13" i="9"/>
  <c r="F8" i="7" s="1"/>
  <c r="F12" i="9"/>
  <c r="F7" i="7" s="1"/>
  <c r="F11" i="9"/>
  <c r="F6" i="7" s="1"/>
  <c r="F10" i="9"/>
  <c r="B28" i="8"/>
  <c r="C25" i="8" s="1"/>
  <c r="C26" i="8"/>
  <c r="B22" i="8"/>
  <c r="C21" i="8" s="1"/>
  <c r="B16" i="8"/>
  <c r="C13" i="8" s="1"/>
  <c r="C11" i="8"/>
  <c r="B8" i="8"/>
  <c r="C6" i="8" s="1"/>
  <c r="C8" i="8" s="1"/>
  <c r="H9" i="7" l="1"/>
  <c r="C5" i="1" s="1"/>
  <c r="B5" i="1"/>
  <c r="D5" i="1" s="1"/>
  <c r="G33" i="7"/>
  <c r="G6" i="7"/>
  <c r="G7" i="7"/>
  <c r="G16" i="7"/>
  <c r="G12" i="7"/>
  <c r="G18" i="7"/>
  <c r="G19" i="7"/>
  <c r="G22" i="7"/>
  <c r="G30" i="7"/>
  <c r="G14" i="7"/>
  <c r="G5" i="7"/>
  <c r="G11" i="7"/>
  <c r="G15" i="7"/>
  <c r="G26" i="7"/>
  <c r="G28" i="7"/>
  <c r="G29" i="7"/>
  <c r="G34" i="7"/>
  <c r="C27" i="8"/>
  <c r="C24" i="8"/>
  <c r="C18" i="8"/>
  <c r="C12" i="8"/>
  <c r="C14" i="8"/>
  <c r="C10" i="8"/>
  <c r="C16" i="8" s="1"/>
  <c r="C15" i="8"/>
  <c r="C7" i="8"/>
  <c r="G17" i="7"/>
  <c r="G21" i="7"/>
  <c r="G23" i="7"/>
  <c r="G10" i="7"/>
  <c r="G8" i="7"/>
  <c r="G31" i="7"/>
  <c r="G13" i="7"/>
  <c r="G20" i="7"/>
  <c r="G25" i="7"/>
  <c r="G24" i="7"/>
  <c r="G27" i="7"/>
  <c r="G32" i="7"/>
  <c r="C28" i="8"/>
  <c r="C19" i="8"/>
  <c r="C22" i="8" s="1"/>
  <c r="C20" i="8"/>
  <c r="H25" i="7" l="1"/>
  <c r="C6" i="5" s="1"/>
  <c r="B6" i="5"/>
  <c r="H26" i="7"/>
  <c r="C9" i="2" s="1"/>
  <c r="B9" i="2"/>
  <c r="D9" i="2" s="1"/>
  <c r="H14" i="7"/>
  <c r="C7" i="1" s="1"/>
  <c r="B7" i="1"/>
  <c r="H18" i="7"/>
  <c r="C7" i="2" s="1"/>
  <c r="B7" i="2"/>
  <c r="D7" i="2" s="1"/>
  <c r="H6" i="7"/>
  <c r="C4" i="2" s="1"/>
  <c r="B4" i="2"/>
  <c r="H20" i="7"/>
  <c r="C7" i="4" s="1"/>
  <c r="B7" i="4"/>
  <c r="H34" i="7"/>
  <c r="C9" i="5" s="1"/>
  <c r="B9" i="5"/>
  <c r="H15" i="7"/>
  <c r="C4" i="3" s="1"/>
  <c r="B4" i="3"/>
  <c r="D4" i="3" s="1"/>
  <c r="H30" i="7"/>
  <c r="C7" i="5" s="1"/>
  <c r="B7" i="5"/>
  <c r="H12" i="7"/>
  <c r="C6" i="1" s="1"/>
  <c r="B6" i="1"/>
  <c r="D6" i="1" s="1"/>
  <c r="H33" i="7"/>
  <c r="C8" i="5" s="1"/>
  <c r="B8" i="5"/>
  <c r="H27" i="7"/>
  <c r="C7" i="3" s="1"/>
  <c r="B7" i="3"/>
  <c r="D7" i="3" s="1"/>
  <c r="H13" i="7"/>
  <c r="C6" i="2" s="1"/>
  <c r="B6" i="2"/>
  <c r="H29" i="7"/>
  <c r="C9" i="4" s="1"/>
  <c r="B9" i="4"/>
  <c r="D9" i="4" s="1"/>
  <c r="H11" i="7"/>
  <c r="C5" i="4" s="1"/>
  <c r="B5" i="4"/>
  <c r="H22" i="7"/>
  <c r="C8" i="2" s="1"/>
  <c r="B8" i="2"/>
  <c r="D8" i="2" s="1"/>
  <c r="H16" i="7"/>
  <c r="C6" i="4" s="1"/>
  <c r="B6" i="4"/>
  <c r="H24" i="7"/>
  <c r="C8" i="4" s="1"/>
  <c r="B8" i="4"/>
  <c r="D8" i="4" s="1"/>
  <c r="H28" i="7"/>
  <c r="C8" i="3" s="1"/>
  <c r="B8" i="3"/>
  <c r="D8" i="3" s="1"/>
  <c r="H5" i="7"/>
  <c r="C4" i="1" s="1"/>
  <c r="B4" i="1"/>
  <c r="D4" i="1" s="1"/>
  <c r="H19" i="7"/>
  <c r="C5" i="3" s="1"/>
  <c r="B5" i="3"/>
  <c r="H7" i="7"/>
  <c r="C4" i="4" s="1"/>
  <c r="C10" i="4" s="1"/>
  <c r="C7" i="6" s="1"/>
  <c r="B4" i="4"/>
  <c r="H17" i="7"/>
  <c r="C5" i="5" s="1"/>
  <c r="B5" i="5"/>
  <c r="D5" i="5" s="1"/>
  <c r="H32" i="7"/>
  <c r="C9" i="3" s="1"/>
  <c r="B9" i="3"/>
  <c r="D9" i="3" s="1"/>
  <c r="H21" i="7"/>
  <c r="C8" i="1" s="1"/>
  <c r="B8" i="1"/>
  <c r="D8" i="1" s="1"/>
  <c r="H23" i="7"/>
  <c r="C6" i="3" s="1"/>
  <c r="C10" i="3" s="1"/>
  <c r="C6" i="6" s="1"/>
  <c r="B6" i="3"/>
  <c r="H10" i="7"/>
  <c r="C5" i="2" s="1"/>
  <c r="C10" i="2" s="1"/>
  <c r="C5" i="6" s="1"/>
  <c r="B5" i="2"/>
  <c r="H8" i="7"/>
  <c r="C4" i="5" s="1"/>
  <c r="B4" i="5"/>
  <c r="B10" i="5" s="1"/>
  <c r="B8" i="6" s="1"/>
  <c r="D8" i="6" s="1"/>
  <c r="H31" i="7"/>
  <c r="C9" i="1" s="1"/>
  <c r="B9" i="1"/>
  <c r="D9" i="5"/>
  <c r="D8" i="5"/>
  <c r="D7" i="5"/>
  <c r="D6" i="5"/>
  <c r="D7" i="4"/>
  <c r="D6" i="4"/>
  <c r="D5" i="4"/>
  <c r="D5" i="3"/>
  <c r="D6" i="2"/>
  <c r="D7" i="1"/>
  <c r="A3" i="1"/>
  <c r="B10" i="1" l="1"/>
  <c r="B4" i="6" s="1"/>
  <c r="D4" i="4"/>
  <c r="B10" i="4"/>
  <c r="B7" i="6" s="1"/>
  <c r="D7" i="6" s="1"/>
  <c r="C10" i="1"/>
  <c r="C4" i="6" s="1"/>
  <c r="C9" i="6" s="1"/>
  <c r="C10" i="5"/>
  <c r="C8" i="6" s="1"/>
  <c r="B10" i="3"/>
  <c r="D6" i="3"/>
  <c r="B10" i="2"/>
  <c r="D5" i="2"/>
  <c r="D4" i="5"/>
  <c r="D9" i="1"/>
  <c r="D10" i="5"/>
  <c r="D4" i="2"/>
  <c r="D10" i="1"/>
  <c r="D10" i="4" l="1"/>
  <c r="D10" i="3"/>
  <c r="B6" i="6"/>
  <c r="D6" i="6" s="1"/>
  <c r="D10" i="2"/>
  <c r="B5" i="6"/>
  <c r="D5" i="6" s="1"/>
  <c r="D4" i="6"/>
  <c r="B9" i="6"/>
  <c r="D9" i="6" s="1"/>
</calcChain>
</file>

<file path=xl/sharedStrings.xml><?xml version="1.0" encoding="utf-8"?>
<sst xmlns="http://schemas.openxmlformats.org/spreadsheetml/2006/main" count="172" uniqueCount="92">
  <si>
    <t>คุณธรรมพอเพียง</t>
  </si>
  <si>
    <t>S.D</t>
  </si>
  <si>
    <t>ระดับพฤติกรรม</t>
  </si>
  <si>
    <t>รวม</t>
  </si>
  <si>
    <t>คุณธรรมวินัย</t>
  </si>
  <si>
    <t>ประเด็นคำถาม</t>
  </si>
  <si>
    <t xml:space="preserve">      2.  ฉันจะยึดถือกฎกติกาที่ได้ร่วมกันกำหนดไว้อย่างเคร่งครัด ไม่ว่าจะเกิดอะไรขึ้นก็ตาม</t>
  </si>
  <si>
    <t>คุณธรรมสุจริต</t>
  </si>
  <si>
    <t>คุณธรรมจิตอาสา</t>
  </si>
  <si>
    <t>คุณธรรมกตัญญู</t>
  </si>
  <si>
    <t>ระดับพฤติกรรมคุณธรรม จำแนกเป็นรายด้าน</t>
  </si>
  <si>
    <t>คุณธรรม</t>
  </si>
  <si>
    <t>S.D.</t>
  </si>
  <si>
    <t>1. พอเพียง</t>
  </si>
  <si>
    <t xml:space="preserve">2. วินัย  </t>
  </si>
  <si>
    <t>3. สุจริต</t>
  </si>
  <si>
    <t>4. จิตอาสา</t>
  </si>
  <si>
    <t>5. กตัญญู</t>
  </si>
  <si>
    <t>ประจำ(คะแนน)</t>
  </si>
  <si>
    <t>ส่วนใหญ่(คะแนน)</t>
  </si>
  <si>
    <t>ส่วนน้อย(คะแนน)</t>
  </si>
  <si>
    <t>ไม่เคย(คะแนน)</t>
  </si>
  <si>
    <t>รวม(คน)</t>
  </si>
  <si>
    <t>แบบประเมินพฤติกรรมที่เปลี่ยนแปลงในทางที่ดีขึ้นตามคุณธรรมเป้าหมายที่กำหนด</t>
  </si>
  <si>
    <t>ข้อมูลทั่วไป</t>
  </si>
  <si>
    <t>จำนวน (คน)</t>
  </si>
  <si>
    <t>ร้อยละ</t>
  </si>
  <si>
    <t xml:space="preserve">1. เพศ </t>
  </si>
  <si>
    <t xml:space="preserve">      ชาย</t>
  </si>
  <si>
    <t xml:space="preserve">      หญิง</t>
  </si>
  <si>
    <t>2. กลุ่มบุคลากร</t>
  </si>
  <si>
    <t xml:space="preserve">     ข้าราชการ</t>
  </si>
  <si>
    <t xml:space="preserve">     ลูกจ้างประจำ</t>
  </si>
  <si>
    <t xml:space="preserve">     พนักงานราชการ</t>
  </si>
  <si>
    <t xml:space="preserve">     พนักงานกระทรวงสาธารณสุข</t>
  </si>
  <si>
    <t xml:space="preserve">     ลูกจ้างชั่วคราว</t>
  </si>
  <si>
    <t xml:space="preserve">     จ้างเหมาบริการ</t>
  </si>
  <si>
    <t>3. อายุ</t>
  </si>
  <si>
    <t xml:space="preserve">     น้อยกว่า ๒๕ ปี</t>
  </si>
  <si>
    <t xml:space="preserve">     ๒๕ - ๔๐ ปี</t>
  </si>
  <si>
    <t xml:space="preserve">     ๕๖ ปี ขึ้นไป</t>
  </si>
  <si>
    <t>4. การศึกษา</t>
  </si>
  <si>
    <t xml:space="preserve">     อนุปริญญา/เทียบเท่า</t>
  </si>
  <si>
    <t xml:space="preserve">     ปริญญาตรี</t>
  </si>
  <si>
    <t xml:space="preserve">     ปริญญาโท</t>
  </si>
  <si>
    <t xml:space="preserve">     ปริญญาเอก</t>
  </si>
  <si>
    <t>5. สังกัดกลุ่มงาน/กอง</t>
  </si>
  <si>
    <t>ส่วนที่ ๒ แบบประเมินพฤติกรรมที่เปลี่ยนแปลงในทางที่ดีขึ้นตามคุณธรรมเป้าหมายที่กำหนด</t>
  </si>
  <si>
    <t>ประจำ(คน)</t>
  </si>
  <si>
    <t>ส่วนใหญ่(คน)</t>
  </si>
  <si>
    <t>ส่วนน้อย(คน)</t>
  </si>
  <si>
    <t>ไม่เคย(คน)</t>
  </si>
  <si>
    <t xml:space="preserve">       2.  ฉันจะยึดถือกฎกติกาที่ได้ร่วมกันกำหนดไว้อย่างเคร่งครัด   ไม่ว่าจะเกิดอะไรขึ้นก็ตาม</t>
  </si>
  <si>
    <t xml:space="preserve">   3.  ฉันไม่อยากช่วยเหลือผู้อื่น เพราะทำให้เสียเวลา</t>
  </si>
  <si>
    <t xml:space="preserve">   4.  ฉันยึดมั่นทำความดี แม้จะอยู่ในสถานการณ์ยากลำบาก</t>
  </si>
  <si>
    <t xml:space="preserve">   6. หลายครั้งที่ฉันคิดว่า  ความมุมานะทำงานหนักเป็นสิ่งที่สูญเปล่า</t>
  </si>
  <si>
    <t xml:space="preserve">   7.  ฉันเข้าร่วมกิจกรรมเมื่อมีการประชาสัมพันธ์ขออาสาสมัคร เป็นตัวแทนของหน่วยงาน</t>
  </si>
  <si>
    <t>8.  ฉันพอใจกับชีวิตที่เป็นอยู่ ไม่อยากได้ อยากเป็นเหมือนคนอื่น</t>
  </si>
  <si>
    <t>9.  ฉันจะไม่ทำสิ่งที่ขัดแย้งกับข้อตกลงของสังคม ไม่ว่าจะมีใครรับรู้หรือไม่ก็ตาม</t>
  </si>
  <si>
    <t>10.  ฉันพิจารณาความจำเป็นและความคุ้มค่าก่อนตัดสินใจใช้จ่าย</t>
  </si>
  <si>
    <t>11.  ฉันยอมเสียผลประโยชน์ตนเอง ดีกว่าต้องเอาเปรียบผู้อื่น</t>
  </si>
  <si>
    <t>12.  ฉันคิดว่าเป็นหน้าที่ของทุกคนที่ต้องดูแลสาธารณสมบัติ</t>
  </si>
  <si>
    <t>13.  ฉันคิดว่าไม่จำเป็นต้องแสดงความขอบคุณ เมื่อฉันได้รับความช่วยเหลือ</t>
  </si>
  <si>
    <t>14.  ฉันสามารถควบคุมอารมณ์และการกระทำได้โดยไม่ส่งผลกระทบต่อผู้อื่น</t>
  </si>
  <si>
    <t>15.  ฉันปฏิบัติกับทุกคนเท่าเทียมกัน ไม่เลือกที่รักมักที่ชัง</t>
  </si>
  <si>
    <t>16.  ฉันให้คำปรึกษาแก่ผู้อื่นที่มาขอความช่วยเหลือเท่าที่ฉันสามารถช่วยเหลือได้</t>
  </si>
  <si>
    <t>17.  ฉันตัดสินใจเรื่องต่างๆ โดยใช้อารมณ์ความรู้สึกมากกว่าเหตุผล</t>
  </si>
  <si>
    <t>18.  หากไม่รู้ว่างานที่ได้รับมอบหมายนั้นจะทำให้สำเร็จได้หรือไม่  และทำอย่างไร  ฉันจะไม่ยอมอดทนทำงานนั้น</t>
  </si>
  <si>
    <t>19.  เมื่อจำเป็นต้องจ่ายเงินสำรองไปก่อน  ฉันมักเบิกเกินความเป็นจริง  เพราะฉันมีค่าใช้จ่ายส่วนเกินอื่นๆ อีกทำงานตรงไปตรงมา</t>
  </si>
  <si>
    <t>20.  ฉันสละเวลาส่วนตัวทำงาน เพื่อส่วนรวมตามความจำเป็น</t>
  </si>
  <si>
    <t>21.  ฉันดูแลผู้ที่ได้เลี้ยงดูฉัน ด้วยความรักและเอาใจใส่</t>
  </si>
  <si>
    <t>22.  เมื่อทำงานใดๆ  ฉันจะทุ่มเทความพยายามให้กับงานนั้น</t>
  </si>
  <si>
    <t>23.  ฉันมีจุดยืนที่ชัดเจน ในการต่อต้านการทุจริต แม้ต้องเดือดร้อน</t>
  </si>
  <si>
    <t>24.  ฉันให้สินน้ำใจแก่เจ้าหน้าที่ เพื่อแลกกับความสะดวกในการรับบริการ</t>
  </si>
  <si>
    <t>25.  สำหรับฉันแล้ววันหยุดไม่ใช่เรื่องที่สำคัญ  ฉันสามารถทำงานได้ในวันหยุด</t>
  </si>
  <si>
    <t>26.  ฉันประพฤติตนเป็นแบบอย่างที่ดี เพื่อส่งต่อความดีให้ผู้อื่นต่อไป</t>
  </si>
  <si>
    <t>27.  ฉันพยายามพัฒนาและปรับตนให้ทันกับความเปลี่ยนแปลงต่างๆ ที่เกิดขึ้น</t>
  </si>
  <si>
    <t>28.  ฉันมักลงข้อมูลเวลาการมาทำงานไม่ตรงตามความเป็นจริง  เพื่อให้เห็นว่าฉันขยันทำงาน</t>
  </si>
  <si>
    <t>29.  ฉันภูมิใจในตนเองเสมอ เมื่อได้ทำความดี แม้ไม่มีใครเห็น</t>
  </si>
  <si>
    <t>30.  ฉันปฏิบัติตนตามกฎระเบียบของสังคมเพราะไม่ต้องการให้สังคมเดือดร้อน</t>
  </si>
  <si>
    <t xml:space="preserve">   5.  ฉันยอมเป็นหนี้เพื่อซื้อสิ่งของราคาแพงหากสิ่งนั้น ทำให้ฉันมีภาพลักษณ์ที่ดีขึ้น</t>
  </si>
  <si>
    <t xml:space="preserve">   1.  ฉันใช้จ่ายตามความจำเป็น โดยไม่ต้องยืมเงินผู้อื่น</t>
  </si>
  <si>
    <t xml:space="preserve">     41 - ๕๕ ปี</t>
  </si>
  <si>
    <t>ชื่อหน่วยงาน ..................................................................................</t>
  </si>
  <si>
    <t>18.  หากไม่รู้ว่างานที่ได้รับมอบหมายนั้นจะทำให้สำเร็จได้หรือไม่ และทำอย่างไร ฉันจะไม่ยอมอดทนทำงานนั้น</t>
  </si>
  <si>
    <t>22.  เมื่อทำงานใด ๆ  ฉันจะทุ่มเทความพยายามให้กับงานนั้น</t>
  </si>
  <si>
    <t>17.  ฉันตัดสินใจเรื่องต่าง ๆ โดยใช้อารมณ์ความรู้สึกมากกว่าเหตุผล</t>
  </si>
  <si>
    <t>27.  ฉันพยายามพัฒนาและปรับตนให้ทันกับความเปลี่ยนแปลงต่าง ๆ ที่เกิดขึ้น</t>
  </si>
  <si>
    <t xml:space="preserve">   6. หลายครั้งที่ฉันคิดว่าความมุมานะทำงานหนักเป็นสิ่งที่สูญเปล่า</t>
  </si>
  <si>
    <t>19.  เมื่อจำเป็นต้องจ่ายเงินสำรองไปก่อน ฉันมักเบิกเกินความเป็นจริง เพราะฉันมีค่าใช้จ่ายส่วนเกินอื่น ๆ อีกทำงานตรงไปตรงมา</t>
  </si>
  <si>
    <t>28.  ฉันมักลงข้อมูลเวลาการมาทำงานไม่ตรงตามความเป็นจริง เพื่อให้เห็นว่าฉันขยันทำงาน</t>
  </si>
  <si>
    <t>กรมสนับสนุนบริการสุขภาพ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</si>
</sst>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color theme="1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2" fillId="2" borderId="1" xfId="0" applyFont="1" applyFill="1" applyBorder="1" applyAlignment="1">
      <alignment horizontal="right" vertical="center" wrapText="1" indent="2"/>
    </xf>
    <xf numFmtId="0" fontId="2" fillId="0" borderId="1" xfId="0" applyFont="1" applyBorder="1" applyAlignment="1">
      <alignment horizontal="right" vertical="center" wrapText="1" indent="2"/>
    </xf>
    <xf numFmtId="2" fontId="0" fillId="0" borderId="0" xfId="0" applyNumberFormat="1"/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0" xfId="0" applyNumberFormat="1" applyFont="1"/>
    <xf numFmtId="2" fontId="7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/>
    <xf numFmtId="0" fontId="2" fillId="4" borderId="4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/>
    <xf numFmtId="0" fontId="0" fillId="4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2" fillId="0" borderId="3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18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6" xfId="0" applyBorder="1"/>
    <xf numFmtId="0" fontId="3" fillId="0" borderId="1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0" borderId="3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2</xdr:row>
      <xdr:rowOff>142875</xdr:rowOff>
    </xdr:from>
    <xdr:ext cx="404813" cy="466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กล่องข้อความ 1">
              <a:extLst>
                <a:ext uri="{FF2B5EF4-FFF2-40B4-BE49-F238E27FC236}">
                  <a16:creationId xmlns="" xmlns:a16="http://schemas.microsoft.com/office/drawing/2014/main" id="{589D1006-670C-404C-8958-573273EC59E6}"/>
                </a:ext>
              </a:extLst>
            </xdr:cNvPr>
            <xdr:cNvSpPr txBox="1"/>
          </xdr:nvSpPr>
          <xdr:spPr>
            <a:xfrm>
              <a:off x="11315700" y="695325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th-TH" sz="16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th-TH" sz="16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Choice>
      <mc:Fallback xmlns="">
        <xdr:sp macro="" textlink="">
          <xdr:nvSpPr>
            <xdr:cNvPr id="2" name="กล่องข้อความ 1">
              <a:extLst>
                <a:ext uri="{FF2B5EF4-FFF2-40B4-BE49-F238E27FC236}">
                  <a16:creationId xmlns:a16="http://schemas.microsoft.com/office/drawing/2014/main" id="{589D1006-670C-404C-8958-573273EC59E6}"/>
                </a:ext>
              </a:extLst>
            </xdr:cNvPr>
            <xdr:cNvSpPr txBox="1"/>
          </xdr:nvSpPr>
          <xdr:spPr>
            <a:xfrm>
              <a:off x="11315700" y="695325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th-TH" sz="1600" b="1" i="0">
                  <a:latin typeface="Cambria Math" panose="02040503050406030204" pitchFamily="18" charset="0"/>
                </a:rPr>
                <a:t>𝐱 ̅</a:t>
              </a:r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</xdr:row>
      <xdr:rowOff>0</xdr:rowOff>
    </xdr:from>
    <xdr:ext cx="404813" cy="466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กล่องข้อความ 1">
              <a:extLst>
                <a:ext uri="{FF2B5EF4-FFF2-40B4-BE49-F238E27FC236}">
                  <a16:creationId xmlns="" xmlns:a16="http://schemas.microsoft.com/office/drawing/2014/main" id="{5DA5BF8A-E8C8-48F6-834A-48A6380495BB}"/>
                </a:ext>
              </a:extLst>
            </xdr:cNvPr>
            <xdr:cNvSpPr txBox="1"/>
          </xdr:nvSpPr>
          <xdr:spPr>
            <a:xfrm>
              <a:off x="5105400" y="542925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th-TH" sz="16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th-TH" sz="16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Choice>
      <mc:Fallback xmlns="">
        <xdr:sp macro="" textlink="">
          <xdr:nvSpPr>
            <xdr:cNvPr id="2" name="กล่องข้อความ 1">
              <a:extLst>
                <a:ext uri="{FF2B5EF4-FFF2-40B4-BE49-F238E27FC236}">
                  <a16:creationId xmlns:a16="http://schemas.microsoft.com/office/drawing/2014/main" id="{5DA5BF8A-E8C8-48F6-834A-48A6380495BB}"/>
                </a:ext>
              </a:extLst>
            </xdr:cNvPr>
            <xdr:cNvSpPr txBox="1"/>
          </xdr:nvSpPr>
          <xdr:spPr>
            <a:xfrm>
              <a:off x="5105400" y="542925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th-TH" sz="1600" b="1" i="0">
                  <a:latin typeface="Cambria Math" panose="02040503050406030204" pitchFamily="18" charset="0"/>
                </a:rPr>
                <a:t>𝐱 ̅</a:t>
              </a:r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2</xdr:row>
      <xdr:rowOff>9525</xdr:rowOff>
    </xdr:from>
    <xdr:ext cx="404813" cy="466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กล่องข้อความ 1">
              <a:extLst>
                <a:ext uri="{FF2B5EF4-FFF2-40B4-BE49-F238E27FC236}">
                  <a16:creationId xmlns="" xmlns:a16="http://schemas.microsoft.com/office/drawing/2014/main" id="{D3D1C302-3F1C-4A54-A68F-B97653E5FB87}"/>
                </a:ext>
              </a:extLst>
            </xdr:cNvPr>
            <xdr:cNvSpPr txBox="1"/>
          </xdr:nvSpPr>
          <xdr:spPr>
            <a:xfrm>
              <a:off x="5248275" y="552450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th-TH" sz="16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th-TH" sz="16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Choice>
      <mc:Fallback xmlns="">
        <xdr:sp macro="" textlink="">
          <xdr:nvSpPr>
            <xdr:cNvPr id="2" name="กล่องข้อความ 1">
              <a:extLst>
                <a:ext uri="{FF2B5EF4-FFF2-40B4-BE49-F238E27FC236}">
                  <a16:creationId xmlns:a16="http://schemas.microsoft.com/office/drawing/2014/main" id="{D3D1C302-3F1C-4A54-A68F-B97653E5FB87}"/>
                </a:ext>
              </a:extLst>
            </xdr:cNvPr>
            <xdr:cNvSpPr txBox="1"/>
          </xdr:nvSpPr>
          <xdr:spPr>
            <a:xfrm>
              <a:off x="5248275" y="552450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th-TH" sz="1600" b="1" i="0">
                  <a:latin typeface="Cambria Math" panose="02040503050406030204" pitchFamily="18" charset="0"/>
                </a:rPr>
                <a:t>𝐱 ̅</a:t>
              </a:r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2</xdr:row>
      <xdr:rowOff>28575</xdr:rowOff>
    </xdr:from>
    <xdr:ext cx="404813" cy="466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กล่องข้อความ 1">
              <a:extLst>
                <a:ext uri="{FF2B5EF4-FFF2-40B4-BE49-F238E27FC236}">
                  <a16:creationId xmlns="" xmlns:a16="http://schemas.microsoft.com/office/drawing/2014/main" id="{7855CE2D-7411-4225-8DD7-5ED8BEF8A34B}"/>
                </a:ext>
              </a:extLst>
            </xdr:cNvPr>
            <xdr:cNvSpPr txBox="1"/>
          </xdr:nvSpPr>
          <xdr:spPr>
            <a:xfrm>
              <a:off x="5038725" y="571500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th-TH" sz="16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th-TH" sz="16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Choice>
      <mc:Fallback xmlns="">
        <xdr:sp macro="" textlink="">
          <xdr:nvSpPr>
            <xdr:cNvPr id="2" name="กล่องข้อความ 1">
              <a:extLst>
                <a:ext uri="{FF2B5EF4-FFF2-40B4-BE49-F238E27FC236}">
                  <a16:creationId xmlns:a16="http://schemas.microsoft.com/office/drawing/2014/main" id="{7855CE2D-7411-4225-8DD7-5ED8BEF8A34B}"/>
                </a:ext>
              </a:extLst>
            </xdr:cNvPr>
            <xdr:cNvSpPr txBox="1"/>
          </xdr:nvSpPr>
          <xdr:spPr>
            <a:xfrm>
              <a:off x="5038725" y="571500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th-TH" sz="1600" b="1" i="0">
                  <a:latin typeface="Cambria Math" panose="02040503050406030204" pitchFamily="18" charset="0"/>
                </a:rPr>
                <a:t>𝐱 ̅</a:t>
              </a:r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2</xdr:row>
      <xdr:rowOff>28575</xdr:rowOff>
    </xdr:from>
    <xdr:ext cx="404813" cy="466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กล่องข้อความ 1">
              <a:extLst>
                <a:ext uri="{FF2B5EF4-FFF2-40B4-BE49-F238E27FC236}">
                  <a16:creationId xmlns="" xmlns:a16="http://schemas.microsoft.com/office/drawing/2014/main" id="{DF890DA0-688E-4280-B0AA-BC2A415A10D8}"/>
                </a:ext>
              </a:extLst>
            </xdr:cNvPr>
            <xdr:cNvSpPr txBox="1"/>
          </xdr:nvSpPr>
          <xdr:spPr>
            <a:xfrm>
              <a:off x="5181600" y="571500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th-TH" sz="16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th-TH" sz="16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Choice>
      <mc:Fallback xmlns="">
        <xdr:sp macro="" textlink="">
          <xdr:nvSpPr>
            <xdr:cNvPr id="2" name="กล่องข้อความ 1">
              <a:extLst>
                <a:ext uri="{FF2B5EF4-FFF2-40B4-BE49-F238E27FC236}">
                  <a16:creationId xmlns:a16="http://schemas.microsoft.com/office/drawing/2014/main" id="{DF890DA0-688E-4280-B0AA-BC2A415A10D8}"/>
                </a:ext>
              </a:extLst>
            </xdr:cNvPr>
            <xdr:cNvSpPr txBox="1"/>
          </xdr:nvSpPr>
          <xdr:spPr>
            <a:xfrm>
              <a:off x="5181600" y="571500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th-TH" sz="1600" b="1" i="0">
                  <a:latin typeface="Cambria Math" panose="02040503050406030204" pitchFamily="18" charset="0"/>
                </a:rPr>
                <a:t>𝐱 ̅</a:t>
              </a:r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</xdr:row>
      <xdr:rowOff>0</xdr:rowOff>
    </xdr:from>
    <xdr:ext cx="404813" cy="466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กล่องข้อความ 1">
              <a:extLst>
                <a:ext uri="{FF2B5EF4-FFF2-40B4-BE49-F238E27FC236}">
                  <a16:creationId xmlns="" xmlns:a16="http://schemas.microsoft.com/office/drawing/2014/main" id="{07D5F262-1B19-4221-AB51-A238D2F50962}"/>
                </a:ext>
              </a:extLst>
            </xdr:cNvPr>
            <xdr:cNvSpPr txBox="1"/>
          </xdr:nvSpPr>
          <xdr:spPr>
            <a:xfrm>
              <a:off x="4791075" y="542925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th-TH" sz="16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th-TH" sz="16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Choice>
      <mc:Fallback xmlns="">
        <xdr:sp macro="" textlink="">
          <xdr:nvSpPr>
            <xdr:cNvPr id="2" name="กล่องข้อความ 1">
              <a:extLst>
                <a:ext uri="{FF2B5EF4-FFF2-40B4-BE49-F238E27FC236}">
                  <a16:creationId xmlns:a16="http://schemas.microsoft.com/office/drawing/2014/main" id="{07D5F262-1B19-4221-AB51-A238D2F50962}"/>
                </a:ext>
              </a:extLst>
            </xdr:cNvPr>
            <xdr:cNvSpPr txBox="1"/>
          </xdr:nvSpPr>
          <xdr:spPr>
            <a:xfrm>
              <a:off x="4791075" y="542925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th-TH" sz="1600" b="1" i="0">
                  <a:latin typeface="Cambria Math" panose="02040503050406030204" pitchFamily="18" charset="0"/>
                </a:rPr>
                <a:t>𝐱 ̅</a:t>
              </a:r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</xdr:row>
      <xdr:rowOff>47625</xdr:rowOff>
    </xdr:from>
    <xdr:ext cx="404813" cy="466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กล่องข้อความ 1">
              <a:extLst>
                <a:ext uri="{FF2B5EF4-FFF2-40B4-BE49-F238E27FC236}">
                  <a16:creationId xmlns="" xmlns:a16="http://schemas.microsoft.com/office/drawing/2014/main" id="{BFABC7DF-3239-40A6-9C4A-9505B537831F}"/>
                </a:ext>
              </a:extLst>
            </xdr:cNvPr>
            <xdr:cNvSpPr txBox="1"/>
          </xdr:nvSpPr>
          <xdr:spPr>
            <a:xfrm>
              <a:off x="838200" y="704850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th-TH" sz="16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th-TH" sz="16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Choice>
      <mc:Fallback xmlns="">
        <xdr:sp macro="" textlink="">
          <xdr:nvSpPr>
            <xdr:cNvPr id="2" name="กล่องข้อความ 1">
              <a:extLst>
                <a:ext uri="{FF2B5EF4-FFF2-40B4-BE49-F238E27FC236}">
                  <a16:creationId xmlns:a16="http://schemas.microsoft.com/office/drawing/2014/main" id="{BFABC7DF-3239-40A6-9C4A-9505B537831F}"/>
                </a:ext>
              </a:extLst>
            </xdr:cNvPr>
            <xdr:cNvSpPr txBox="1"/>
          </xdr:nvSpPr>
          <xdr:spPr>
            <a:xfrm>
              <a:off x="838200" y="704850"/>
              <a:ext cx="404813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th-TH" sz="1600" b="1" i="0">
                  <a:latin typeface="Cambria Math" panose="02040503050406030204" pitchFamily="18" charset="0"/>
                </a:rPr>
                <a:t>𝐱 ̅</a:t>
              </a:r>
              <a:endParaRPr lang="th-TH" sz="1100" b="1" i="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1%20&#3611;&#3637;&#3591;&#3610;&#3611;&#3619;&#3632;&#3617;&#3634;&#3603;%202565/9%20&#3649;&#3610;&#3610;&#3611;&#3619;&#3632;&#3648;&#3617;&#3636;&#3609;&#3614;&#3620;&#3605;&#3636;&#3585;&#3619;&#3619;&#3617;/&#3649;&#3610;&#3610;&#3611;&#3619;&#3632;&#3648;&#3617;&#3636;&#3609;&#3614;&#3620;&#3605;&#3636;&#3585;&#3619;&#3619;&#3617;&#3624;&#3611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.ข้อมูลทั่วไป"/>
      <sheetName val="2.แบบประเมิน"/>
      <sheetName val="Mean"/>
      <sheetName val="พอเพียง"/>
      <sheetName val="วินัย"/>
      <sheetName val="สุจริต"/>
      <sheetName val="จิตอาสา"/>
      <sheetName val="กตัญญู"/>
      <sheetName val="รวม"/>
    </sheetNames>
    <sheetDataSet>
      <sheetData sheetId="0" refreshError="1"/>
      <sheetData sheetId="1" refreshError="1"/>
      <sheetData sheetId="2" refreshError="1"/>
      <sheetData sheetId="3" refreshError="1">
        <row r="8">
          <cell r="A8" t="str">
            <v>ประเด็นคำถาม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C28" sqref="C28"/>
    </sheetView>
  </sheetViews>
  <sheetFormatPr defaultRowHeight="14.25" x14ac:dyDescent="0.2"/>
  <cols>
    <col min="1" max="1" width="37.5" customWidth="1"/>
    <col min="2" max="2" width="23.25" style="31" customWidth="1"/>
    <col min="3" max="3" width="21.125" style="31" customWidth="1"/>
  </cols>
  <sheetData>
    <row r="1" spans="1:3" ht="33" customHeight="1" x14ac:dyDescent="0.2"/>
    <row r="2" spans="1:3" ht="23.25" x14ac:dyDescent="0.35">
      <c r="A2" s="81" t="s">
        <v>23</v>
      </c>
      <c r="B2" s="81"/>
      <c r="C2" s="81"/>
    </row>
    <row r="3" spans="1:3" x14ac:dyDescent="0.2">
      <c r="A3" s="32"/>
      <c r="B3" s="32"/>
      <c r="C3" s="32"/>
    </row>
    <row r="4" spans="1:3" ht="21" x14ac:dyDescent="0.2">
      <c r="A4" s="33" t="s">
        <v>24</v>
      </c>
      <c r="B4" s="34" t="s">
        <v>25</v>
      </c>
      <c r="C4" s="34" t="s">
        <v>26</v>
      </c>
    </row>
    <row r="5" spans="1:3" ht="21" x14ac:dyDescent="0.2">
      <c r="A5" s="82" t="s">
        <v>27</v>
      </c>
      <c r="B5" s="83"/>
      <c r="C5" s="84"/>
    </row>
    <row r="6" spans="1:3" ht="21" x14ac:dyDescent="0.2">
      <c r="A6" s="35" t="s">
        <v>28</v>
      </c>
      <c r="B6" s="36"/>
      <c r="C6" s="37" t="e">
        <f>B$6*100/B$8</f>
        <v>#DIV/0!</v>
      </c>
    </row>
    <row r="7" spans="1:3" ht="21" x14ac:dyDescent="0.2">
      <c r="A7" s="35" t="s">
        <v>29</v>
      </c>
      <c r="B7" s="36"/>
      <c r="C7" s="37" t="e">
        <f>B$7*100/B$8</f>
        <v>#DIV/0!</v>
      </c>
    </row>
    <row r="8" spans="1:3" ht="21" x14ac:dyDescent="0.2">
      <c r="A8" s="38" t="s">
        <v>3</v>
      </c>
      <c r="B8" s="39">
        <f>SUM(B$6:B$7)</f>
        <v>0</v>
      </c>
      <c r="C8" s="40" t="e">
        <f>SUM(C$6:C$7)</f>
        <v>#DIV/0!</v>
      </c>
    </row>
    <row r="9" spans="1:3" ht="21" x14ac:dyDescent="0.2">
      <c r="A9" s="85" t="s">
        <v>30</v>
      </c>
      <c r="B9" s="86"/>
      <c r="C9" s="87"/>
    </row>
    <row r="10" spans="1:3" ht="21" x14ac:dyDescent="0.2">
      <c r="A10" s="18" t="s">
        <v>31</v>
      </c>
      <c r="B10" s="36"/>
      <c r="C10" s="37" t="e">
        <f>B$10*100/B$16</f>
        <v>#DIV/0!</v>
      </c>
    </row>
    <row r="11" spans="1:3" ht="21" x14ac:dyDescent="0.2">
      <c r="A11" s="18" t="s">
        <v>32</v>
      </c>
      <c r="B11" s="36"/>
      <c r="C11" s="37" t="e">
        <f>B$11*100/B$16</f>
        <v>#DIV/0!</v>
      </c>
    </row>
    <row r="12" spans="1:3" ht="21" x14ac:dyDescent="0.2">
      <c r="A12" s="18" t="s">
        <v>33</v>
      </c>
      <c r="B12" s="36"/>
      <c r="C12" s="37" t="e">
        <f>B$12*100/B$16</f>
        <v>#DIV/0!</v>
      </c>
    </row>
    <row r="13" spans="1:3" ht="21" x14ac:dyDescent="0.35">
      <c r="A13" s="41" t="s">
        <v>34</v>
      </c>
      <c r="B13" s="42"/>
      <c r="C13" s="37" t="e">
        <f>B$13*100/B$16</f>
        <v>#DIV/0!</v>
      </c>
    </row>
    <row r="14" spans="1:3" ht="21" x14ac:dyDescent="0.35">
      <c r="A14" s="43" t="s">
        <v>35</v>
      </c>
      <c r="B14" s="42"/>
      <c r="C14" s="37" t="e">
        <f>B$14*100/B$16</f>
        <v>#DIV/0!</v>
      </c>
    </row>
    <row r="15" spans="1:3" ht="21" x14ac:dyDescent="0.2">
      <c r="A15" s="18" t="s">
        <v>36</v>
      </c>
      <c r="B15" s="42"/>
      <c r="C15" s="37" t="e">
        <f>B$15*100/B$16</f>
        <v>#DIV/0!</v>
      </c>
    </row>
    <row r="16" spans="1:3" ht="21" x14ac:dyDescent="0.2">
      <c r="A16" s="17" t="s">
        <v>3</v>
      </c>
      <c r="B16" s="17">
        <f>SUM(B$10:B$15)</f>
        <v>0</v>
      </c>
      <c r="C16" s="37" t="e">
        <f>SUM(C$10:C$15)</f>
        <v>#DIV/0!</v>
      </c>
    </row>
    <row r="17" spans="1:3" ht="21" x14ac:dyDescent="0.2">
      <c r="A17" s="82" t="s">
        <v>37</v>
      </c>
      <c r="B17" s="83"/>
      <c r="C17" s="84"/>
    </row>
    <row r="18" spans="1:3" ht="21" x14ac:dyDescent="0.2">
      <c r="A18" s="66" t="s">
        <v>38</v>
      </c>
      <c r="B18" s="36"/>
      <c r="C18" s="37" t="e">
        <f>B$18*100/B$22</f>
        <v>#DIV/0!</v>
      </c>
    </row>
    <row r="19" spans="1:3" ht="21" x14ac:dyDescent="0.2">
      <c r="A19" s="66" t="s">
        <v>39</v>
      </c>
      <c r="B19" s="36"/>
      <c r="C19" s="37" t="e">
        <f>B$19*100/B$22</f>
        <v>#DIV/0!</v>
      </c>
    </row>
    <row r="20" spans="1:3" ht="21" x14ac:dyDescent="0.2">
      <c r="A20" s="66" t="s">
        <v>82</v>
      </c>
      <c r="B20" s="36"/>
      <c r="C20" s="37" t="e">
        <f>B$20*100/B$22</f>
        <v>#DIV/0!</v>
      </c>
    </row>
    <row r="21" spans="1:3" ht="21" x14ac:dyDescent="0.2">
      <c r="A21" s="66" t="s">
        <v>40</v>
      </c>
      <c r="B21" s="36"/>
      <c r="C21" s="37" t="e">
        <f>B$21*100/B$22</f>
        <v>#DIV/0!</v>
      </c>
    </row>
    <row r="22" spans="1:3" ht="21" x14ac:dyDescent="0.2">
      <c r="A22" s="17" t="s">
        <v>3</v>
      </c>
      <c r="B22" s="17">
        <f>SUM(B$18:B$21)</f>
        <v>0</v>
      </c>
      <c r="C22" s="37" t="e">
        <f>SUM(C$18:C$21)</f>
        <v>#DIV/0!</v>
      </c>
    </row>
    <row r="23" spans="1:3" ht="21" x14ac:dyDescent="0.2">
      <c r="A23" s="82" t="s">
        <v>41</v>
      </c>
      <c r="B23" s="83"/>
      <c r="C23" s="84"/>
    </row>
    <row r="24" spans="1:3" ht="21" x14ac:dyDescent="0.35">
      <c r="A24" s="44" t="s">
        <v>42</v>
      </c>
      <c r="B24" s="36"/>
      <c r="C24" s="37" t="e">
        <f>B$24*100/B$28</f>
        <v>#DIV/0!</v>
      </c>
    </row>
    <row r="25" spans="1:3" ht="21" x14ac:dyDescent="0.35">
      <c r="A25" s="44" t="s">
        <v>43</v>
      </c>
      <c r="B25" s="45"/>
      <c r="C25" s="37" t="e">
        <f>B$25*100/B$28</f>
        <v>#DIV/0!</v>
      </c>
    </row>
    <row r="26" spans="1:3" ht="21" x14ac:dyDescent="0.35">
      <c r="A26" s="44" t="s">
        <v>44</v>
      </c>
      <c r="B26" s="45"/>
      <c r="C26" s="37" t="e">
        <f>B$26*100/B$28</f>
        <v>#DIV/0!</v>
      </c>
    </row>
    <row r="27" spans="1:3" ht="21" x14ac:dyDescent="0.35">
      <c r="A27" s="44" t="s">
        <v>45</v>
      </c>
      <c r="B27" s="45"/>
      <c r="C27" s="37" t="e">
        <f>B$27*100/B$28</f>
        <v>#DIV/0!</v>
      </c>
    </row>
    <row r="28" spans="1:3" ht="21" x14ac:dyDescent="0.35">
      <c r="A28" s="46" t="s">
        <v>3</v>
      </c>
      <c r="B28" s="47">
        <f>SUM(B$24:B$27)</f>
        <v>0</v>
      </c>
      <c r="C28" s="48" t="e">
        <f>SUM(C$24:C$27)</f>
        <v>#DIV/0!</v>
      </c>
    </row>
    <row r="29" spans="1:3" ht="21" x14ac:dyDescent="0.35">
      <c r="A29" s="49" t="s">
        <v>46</v>
      </c>
      <c r="B29" s="79"/>
      <c r="C29" s="80"/>
    </row>
  </sheetData>
  <mergeCells count="6">
    <mergeCell ref="B29:C29"/>
    <mergeCell ref="A2:C2"/>
    <mergeCell ref="A5:C5"/>
    <mergeCell ref="A9:C9"/>
    <mergeCell ref="A17:C17"/>
    <mergeCell ref="A23:C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workbookViewId="0">
      <selection activeCell="K16" sqref="K16"/>
    </sheetView>
  </sheetViews>
  <sheetFormatPr defaultRowHeight="21" x14ac:dyDescent="0.2"/>
  <cols>
    <col min="1" max="1" width="77" customWidth="1"/>
    <col min="2" max="2" width="13.875" style="31" customWidth="1"/>
    <col min="3" max="3" width="15" style="31" customWidth="1"/>
    <col min="4" max="4" width="12.25" style="31" customWidth="1"/>
    <col min="5" max="5" width="13.25" style="31" customWidth="1"/>
    <col min="6" max="6" width="18.375" style="50" customWidth="1"/>
    <col min="7" max="7" width="0" hidden="1" customWidth="1"/>
  </cols>
  <sheetData>
    <row r="1" spans="1:8" ht="26.25" x14ac:dyDescent="0.2">
      <c r="A1" s="90" t="s">
        <v>23</v>
      </c>
      <c r="B1" s="90"/>
      <c r="C1" s="90"/>
      <c r="D1" s="90"/>
      <c r="E1" s="90"/>
      <c r="F1" s="90"/>
      <c r="G1" s="90"/>
    </row>
    <row r="2" spans="1:8" ht="21" customHeight="1" x14ac:dyDescent="0.2">
      <c r="A2" s="90" t="s">
        <v>83</v>
      </c>
      <c r="B2" s="90"/>
      <c r="C2" s="90"/>
      <c r="D2" s="90"/>
      <c r="E2" s="90"/>
      <c r="F2" s="90"/>
      <c r="G2" s="90"/>
    </row>
    <row r="3" spans="1:8" ht="21" customHeight="1" x14ac:dyDescent="0.2">
      <c r="A3" s="90" t="s">
        <v>91</v>
      </c>
      <c r="B3" s="90"/>
      <c r="C3" s="90"/>
      <c r="D3" s="90"/>
      <c r="E3" s="90"/>
      <c r="F3" s="90"/>
      <c r="G3" s="90"/>
    </row>
    <row r="4" spans="1:8" ht="21" customHeight="1" x14ac:dyDescent="0.2"/>
    <row r="5" spans="1:8" ht="14.25" x14ac:dyDescent="0.2">
      <c r="A5" s="91"/>
      <c r="B5" s="91"/>
      <c r="C5" s="91"/>
      <c r="D5" s="91"/>
      <c r="E5" s="91"/>
      <c r="F5" s="91"/>
    </row>
    <row r="6" spans="1:8" ht="23.25" x14ac:dyDescent="0.2">
      <c r="A6" s="92" t="s">
        <v>47</v>
      </c>
      <c r="B6" s="92"/>
      <c r="C6" s="92"/>
      <c r="D6" s="92"/>
      <c r="E6" s="92"/>
      <c r="F6" s="92"/>
      <c r="G6" s="92"/>
    </row>
    <row r="7" spans="1:8" ht="24.75" thickBot="1" x14ac:dyDescent="0.25"/>
    <row r="8" spans="1:8" ht="24.75" customHeight="1" thickBot="1" x14ac:dyDescent="0.4">
      <c r="A8" s="93" t="s">
        <v>5</v>
      </c>
      <c r="B8" s="95" t="s">
        <v>2</v>
      </c>
      <c r="C8" s="96"/>
      <c r="D8" s="96"/>
      <c r="E8" s="97"/>
      <c r="F8" s="93" t="s">
        <v>22</v>
      </c>
      <c r="G8" s="93" t="s">
        <v>12</v>
      </c>
      <c r="H8" s="51"/>
    </row>
    <row r="9" spans="1:8" ht="21.75" thickBot="1" x14ac:dyDescent="0.25">
      <c r="A9" s="94"/>
      <c r="B9" s="52" t="s">
        <v>48</v>
      </c>
      <c r="C9" s="52" t="s">
        <v>49</v>
      </c>
      <c r="D9" s="52" t="s">
        <v>50</v>
      </c>
      <c r="E9" s="52" t="s">
        <v>51</v>
      </c>
      <c r="F9" s="98"/>
      <c r="G9" s="94"/>
    </row>
    <row r="10" spans="1:8" ht="21.75" thickBot="1" x14ac:dyDescent="0.25">
      <c r="A10" s="23" t="s">
        <v>81</v>
      </c>
      <c r="B10" s="53"/>
      <c r="C10" s="53"/>
      <c r="D10" s="53"/>
      <c r="E10" s="53"/>
      <c r="F10" s="54">
        <f>SUM(B$10:E$10)</f>
        <v>0</v>
      </c>
      <c r="G10" s="11"/>
    </row>
    <row r="11" spans="1:8" ht="21.75" thickBot="1" x14ac:dyDescent="0.25">
      <c r="A11" s="29" t="s">
        <v>52</v>
      </c>
      <c r="B11" s="55"/>
      <c r="C11" s="55"/>
      <c r="D11" s="55"/>
      <c r="E11" s="55"/>
      <c r="F11" s="56">
        <f>SUM(B$11:D$11)</f>
        <v>0</v>
      </c>
      <c r="G11" s="57"/>
    </row>
    <row r="12" spans="1:8" ht="21.75" thickBot="1" x14ac:dyDescent="0.25">
      <c r="A12" s="23" t="s">
        <v>53</v>
      </c>
      <c r="B12" s="53"/>
      <c r="C12" s="53"/>
      <c r="D12" s="53"/>
      <c r="E12" s="53"/>
      <c r="F12" s="54">
        <f>SUM(B$12:E$12)</f>
        <v>0</v>
      </c>
      <c r="G12" s="11"/>
    </row>
    <row r="13" spans="1:8" ht="21.75" thickBot="1" x14ac:dyDescent="0.25">
      <c r="A13" s="23" t="s">
        <v>54</v>
      </c>
      <c r="B13" s="53"/>
      <c r="C13" s="53"/>
      <c r="D13" s="53"/>
      <c r="E13" s="53"/>
      <c r="F13" s="54">
        <f>SUM(B$13:E$13)</f>
        <v>0</v>
      </c>
      <c r="G13" s="11"/>
    </row>
    <row r="14" spans="1:8" ht="21.75" thickBot="1" x14ac:dyDescent="0.25">
      <c r="A14" s="23" t="s">
        <v>80</v>
      </c>
      <c r="B14" s="53"/>
      <c r="C14" s="53"/>
      <c r="D14" s="53"/>
      <c r="E14" s="53"/>
      <c r="F14" s="54">
        <f>SUM(B$14:E$14)</f>
        <v>0</v>
      </c>
      <c r="G14" s="11"/>
    </row>
    <row r="15" spans="1:8" ht="21.75" customHeight="1" thickBot="1" x14ac:dyDescent="0.25">
      <c r="A15" s="77" t="s">
        <v>55</v>
      </c>
      <c r="B15" s="58"/>
      <c r="C15" s="58"/>
      <c r="D15" s="58"/>
      <c r="E15" s="58"/>
      <c r="F15" s="56">
        <f>SUM(B$15:E$15)</f>
        <v>0</v>
      </c>
      <c r="G15" s="57"/>
    </row>
    <row r="16" spans="1:8" ht="21.75" thickBot="1" x14ac:dyDescent="0.25">
      <c r="A16" s="23" t="s">
        <v>56</v>
      </c>
      <c r="B16" s="58"/>
      <c r="C16" s="58"/>
      <c r="D16" s="58"/>
      <c r="E16" s="58"/>
      <c r="F16" s="56">
        <f>SUM(B$16:E$16)</f>
        <v>0</v>
      </c>
      <c r="G16" s="57"/>
    </row>
    <row r="17" spans="1:7" ht="21.75" thickBot="1" x14ac:dyDescent="0.25">
      <c r="A17" s="30" t="s">
        <v>57</v>
      </c>
      <c r="B17" s="59"/>
      <c r="C17" s="59"/>
      <c r="D17" s="59"/>
      <c r="E17" s="59"/>
      <c r="F17" s="56">
        <f>SUM(B$17:E$17)</f>
        <v>0</v>
      </c>
      <c r="G17" s="57"/>
    </row>
    <row r="18" spans="1:7" ht="21.75" thickBot="1" x14ac:dyDescent="0.25">
      <c r="A18" s="30" t="s">
        <v>58</v>
      </c>
      <c r="B18" s="59"/>
      <c r="C18" s="59"/>
      <c r="D18" s="59"/>
      <c r="E18" s="59"/>
      <c r="F18" s="54">
        <f>SUM(B$18:E$18)</f>
        <v>0</v>
      </c>
      <c r="G18" s="11"/>
    </row>
    <row r="19" spans="1:7" ht="21.75" thickBot="1" x14ac:dyDescent="0.25">
      <c r="A19" s="30" t="s">
        <v>59</v>
      </c>
      <c r="B19" s="59"/>
      <c r="C19" s="59"/>
      <c r="D19" s="59"/>
      <c r="E19" s="59"/>
      <c r="F19" s="56">
        <f>SUM(B$19:E$19)</f>
        <v>0</v>
      </c>
      <c r="G19" s="60"/>
    </row>
    <row r="20" spans="1:7" ht="21.75" thickBot="1" x14ac:dyDescent="0.25">
      <c r="A20" s="30" t="s">
        <v>60</v>
      </c>
      <c r="B20" s="59"/>
      <c r="C20" s="59"/>
      <c r="D20" s="59"/>
      <c r="E20" s="59"/>
      <c r="F20" s="61">
        <f>SUM(B$20:E$20)</f>
        <v>0</v>
      </c>
      <c r="G20" s="62"/>
    </row>
    <row r="21" spans="1:7" ht="21.75" thickBot="1" x14ac:dyDescent="0.25">
      <c r="A21" s="30" t="s">
        <v>61</v>
      </c>
      <c r="B21" s="59"/>
      <c r="C21" s="59"/>
      <c r="D21" s="59"/>
      <c r="E21" s="59"/>
      <c r="F21" s="63">
        <f>SUM(B$21:E$21)</f>
        <v>0</v>
      </c>
      <c r="G21" s="60"/>
    </row>
    <row r="22" spans="1:7" ht="21.75" thickBot="1" x14ac:dyDescent="0.25">
      <c r="A22" s="30" t="s">
        <v>62</v>
      </c>
      <c r="B22" s="59"/>
      <c r="C22" s="59"/>
      <c r="D22" s="59"/>
      <c r="E22" s="59"/>
      <c r="F22" s="63">
        <f>SUM(B$22:E$22)</f>
        <v>0</v>
      </c>
      <c r="G22" s="60"/>
    </row>
    <row r="23" spans="1:7" ht="21.75" thickBot="1" x14ac:dyDescent="0.25">
      <c r="A23" s="30" t="s">
        <v>63</v>
      </c>
      <c r="B23" s="59"/>
      <c r="C23" s="59"/>
      <c r="D23" s="59"/>
      <c r="E23" s="59"/>
      <c r="F23" s="56">
        <f>SUM(B$23:E$23)</f>
        <v>0</v>
      </c>
      <c r="G23" s="60"/>
    </row>
    <row r="24" spans="1:7" ht="21.75" thickBot="1" x14ac:dyDescent="0.25">
      <c r="A24" s="30" t="s">
        <v>64</v>
      </c>
      <c r="B24" s="59"/>
      <c r="C24" s="59"/>
      <c r="D24" s="59"/>
      <c r="E24" s="59"/>
      <c r="F24" s="54">
        <f>SUM(B$24:E$24)</f>
        <v>0</v>
      </c>
      <c r="G24" s="60"/>
    </row>
    <row r="25" spans="1:7" ht="21.75" thickBot="1" x14ac:dyDescent="0.25">
      <c r="A25" s="30" t="s">
        <v>65</v>
      </c>
      <c r="B25" s="59"/>
      <c r="C25" s="59"/>
      <c r="D25" s="59"/>
      <c r="E25" s="59"/>
      <c r="F25" s="54">
        <f>SUM(B$25:E$25)</f>
        <v>0</v>
      </c>
      <c r="G25" s="60"/>
    </row>
    <row r="26" spans="1:7" ht="21.75" thickBot="1" x14ac:dyDescent="0.25">
      <c r="A26" s="30" t="s">
        <v>66</v>
      </c>
      <c r="B26" s="59"/>
      <c r="C26" s="59"/>
      <c r="D26" s="59"/>
      <c r="E26" s="59"/>
      <c r="F26" s="54">
        <f>SUM(B$26:E$26)</f>
        <v>0</v>
      </c>
      <c r="G26" s="88"/>
    </row>
    <row r="27" spans="1:7" ht="21.75" thickBot="1" x14ac:dyDescent="0.25">
      <c r="A27" s="30" t="s">
        <v>67</v>
      </c>
      <c r="B27" s="59"/>
      <c r="C27" s="59"/>
      <c r="D27" s="59"/>
      <c r="E27" s="59"/>
      <c r="F27" s="54">
        <f>SUM(B$27:E$27)</f>
        <v>0</v>
      </c>
      <c r="G27" s="89"/>
    </row>
    <row r="28" spans="1:7" ht="38.25" thickBot="1" x14ac:dyDescent="0.25">
      <c r="A28" s="30" t="s">
        <v>68</v>
      </c>
      <c r="B28" s="59"/>
      <c r="C28" s="59"/>
      <c r="D28" s="59"/>
      <c r="E28" s="59"/>
      <c r="F28" s="54">
        <f>SUM(B$28:E$28)</f>
        <v>0</v>
      </c>
      <c r="G28" s="60"/>
    </row>
    <row r="29" spans="1:7" ht="21.75" thickBot="1" x14ac:dyDescent="0.25">
      <c r="A29" s="30" t="s">
        <v>69</v>
      </c>
      <c r="B29" s="59"/>
      <c r="C29" s="59"/>
      <c r="D29" s="59"/>
      <c r="E29" s="59"/>
      <c r="F29" s="54">
        <f>SUM(B$29:E$29)</f>
        <v>0</v>
      </c>
      <c r="G29" s="65"/>
    </row>
    <row r="30" spans="1:7" ht="21.75" thickBot="1" x14ac:dyDescent="0.25">
      <c r="A30" s="30" t="s">
        <v>70</v>
      </c>
      <c r="B30" s="59"/>
      <c r="C30" s="59"/>
      <c r="D30" s="59"/>
      <c r="E30" s="59"/>
      <c r="F30" s="56">
        <f>SUM(B$30:E$30)</f>
        <v>0</v>
      </c>
      <c r="G30" s="60"/>
    </row>
    <row r="31" spans="1:7" ht="21.75" thickBot="1" x14ac:dyDescent="0.25">
      <c r="A31" s="30" t="s">
        <v>71</v>
      </c>
      <c r="B31" s="59"/>
      <c r="C31" s="59"/>
      <c r="D31" s="59"/>
      <c r="E31" s="59"/>
      <c r="F31" s="54">
        <f>SUM(B$31:E$31)</f>
        <v>0</v>
      </c>
      <c r="G31" s="65"/>
    </row>
    <row r="32" spans="1:7" ht="21.75" thickBot="1" x14ac:dyDescent="0.25">
      <c r="A32" s="30" t="s">
        <v>72</v>
      </c>
      <c r="B32" s="59"/>
      <c r="C32" s="59"/>
      <c r="D32" s="59"/>
      <c r="E32" s="59"/>
      <c r="F32" s="56">
        <f>SUM(B$32:E$32)</f>
        <v>0</v>
      </c>
      <c r="G32" s="60"/>
    </row>
    <row r="33" spans="1:7" ht="21.75" thickBot="1" x14ac:dyDescent="0.25">
      <c r="A33" s="30" t="s">
        <v>73</v>
      </c>
      <c r="B33" s="59"/>
      <c r="C33" s="59"/>
      <c r="D33" s="59"/>
      <c r="E33" s="59"/>
      <c r="F33" s="54">
        <f>SUM(B$33:E$33)</f>
        <v>0</v>
      </c>
      <c r="G33" s="88"/>
    </row>
    <row r="34" spans="1:7" ht="21.75" thickBot="1" x14ac:dyDescent="0.25">
      <c r="A34" s="30" t="s">
        <v>74</v>
      </c>
      <c r="B34" s="59"/>
      <c r="C34" s="59"/>
      <c r="D34" s="59"/>
      <c r="E34" s="59"/>
      <c r="F34" s="54">
        <f>SUM(B$34:E$34)</f>
        <v>0</v>
      </c>
      <c r="G34" s="89"/>
    </row>
    <row r="35" spans="1:7" ht="21.75" thickBot="1" x14ac:dyDescent="0.25">
      <c r="A35" s="30" t="s">
        <v>75</v>
      </c>
      <c r="B35" s="59"/>
      <c r="C35" s="59"/>
      <c r="D35" s="59"/>
      <c r="E35" s="59"/>
      <c r="F35" s="54">
        <f>SUM(B$35:E$35)</f>
        <v>0</v>
      </c>
      <c r="G35" s="64"/>
    </row>
    <row r="36" spans="1:7" ht="21.75" thickBot="1" x14ac:dyDescent="0.25">
      <c r="A36" s="30" t="s">
        <v>76</v>
      </c>
      <c r="B36" s="59"/>
      <c r="C36" s="59"/>
      <c r="D36" s="59"/>
      <c r="E36" s="59"/>
      <c r="F36" s="56">
        <f>SUM(B$36:E$36)</f>
        <v>0</v>
      </c>
      <c r="G36" s="60"/>
    </row>
    <row r="37" spans="1:7" ht="21.75" thickBot="1" x14ac:dyDescent="0.25">
      <c r="A37" s="30" t="s">
        <v>77</v>
      </c>
      <c r="B37" s="59"/>
      <c r="C37" s="59"/>
      <c r="D37" s="59"/>
      <c r="E37" s="59"/>
      <c r="F37" s="54">
        <f>SUM(B$37:E$37)</f>
        <v>0</v>
      </c>
      <c r="G37" s="60"/>
    </row>
    <row r="38" spans="1:7" ht="21.75" thickBot="1" x14ac:dyDescent="0.25">
      <c r="A38" s="30" t="s">
        <v>78</v>
      </c>
      <c r="B38" s="59"/>
      <c r="C38" s="59"/>
      <c r="D38" s="59"/>
      <c r="E38" s="59"/>
      <c r="F38" s="54">
        <f>SUM(B$38:E$38)</f>
        <v>0</v>
      </c>
      <c r="G38" s="60"/>
    </row>
    <row r="39" spans="1:7" ht="21.75" thickBot="1" x14ac:dyDescent="0.25">
      <c r="A39" s="30" t="s">
        <v>79</v>
      </c>
      <c r="B39" s="59"/>
      <c r="C39" s="59"/>
      <c r="D39" s="59"/>
      <c r="E39" s="59"/>
      <c r="F39" s="54">
        <f>SUM(B$39:E$39)</f>
        <v>0</v>
      </c>
      <c r="G39" s="60"/>
    </row>
  </sheetData>
  <mergeCells count="11">
    <mergeCell ref="G26:G27"/>
    <mergeCell ref="G33:G34"/>
    <mergeCell ref="A1:G1"/>
    <mergeCell ref="A2:G2"/>
    <mergeCell ref="A3:G3"/>
    <mergeCell ref="A5:F5"/>
    <mergeCell ref="A6:G6"/>
    <mergeCell ref="A8:A9"/>
    <mergeCell ref="B8:E8"/>
    <mergeCell ref="F8:F9"/>
    <mergeCell ref="G8:G9"/>
  </mergeCells>
  <pageMargins left="0.7" right="0.7" top="0.75" bottom="0.7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4"/>
  <sheetViews>
    <sheetView topLeftCell="A16" zoomScale="84" zoomScaleNormal="84" workbookViewId="0">
      <selection activeCell="A24" sqref="A24"/>
    </sheetView>
  </sheetViews>
  <sheetFormatPr defaultColWidth="9.125" defaultRowHeight="18.75" x14ac:dyDescent="0.3"/>
  <cols>
    <col min="1" max="1" width="77" style="22" customWidth="1"/>
    <col min="2" max="2" width="15.75" style="22" customWidth="1"/>
    <col min="3" max="3" width="15.125" style="22" customWidth="1"/>
    <col min="4" max="4" width="15" style="22" customWidth="1"/>
    <col min="5" max="5" width="14.375" style="22" customWidth="1"/>
    <col min="6" max="9" width="9.125" style="22"/>
    <col min="10" max="10" width="14.375" style="22" bestFit="1" customWidth="1"/>
    <col min="11" max="16384" width="9.125" style="22"/>
  </cols>
  <sheetData>
    <row r="3" spans="1:10" x14ac:dyDescent="0.3">
      <c r="A3" s="101" t="s">
        <v>5</v>
      </c>
      <c r="B3" s="102" t="s">
        <v>18</v>
      </c>
      <c r="C3" s="102" t="s">
        <v>19</v>
      </c>
      <c r="D3" s="102" t="s">
        <v>20</v>
      </c>
      <c r="E3" s="102" t="s">
        <v>21</v>
      </c>
      <c r="F3" s="100" t="s">
        <v>22</v>
      </c>
      <c r="G3" s="99"/>
      <c r="H3" s="100" t="s">
        <v>12</v>
      </c>
    </row>
    <row r="4" spans="1:10" x14ac:dyDescent="0.3">
      <c r="A4" s="101"/>
      <c r="B4" s="103"/>
      <c r="C4" s="103"/>
      <c r="D4" s="103"/>
      <c r="E4" s="103"/>
      <c r="F4" s="100"/>
      <c r="G4" s="99"/>
      <c r="H4" s="100"/>
    </row>
    <row r="5" spans="1:10" x14ac:dyDescent="0.3">
      <c r="A5" s="23" t="s">
        <v>81</v>
      </c>
      <c r="B5" s="24">
        <f>'2.แบบประเมิน'!B10*3</f>
        <v>0</v>
      </c>
      <c r="C5" s="24">
        <f>'2.แบบประเมิน'!C10*2</f>
        <v>0</v>
      </c>
      <c r="D5" s="24">
        <f>'2.แบบประเมิน'!D10*1</f>
        <v>0</v>
      </c>
      <c r="E5" s="24">
        <f>'2.แบบประเมิน'!E10*0</f>
        <v>0</v>
      </c>
      <c r="F5" s="25">
        <f>'2.แบบประเมิน'!F10</f>
        <v>0</v>
      </c>
      <c r="G5" s="26" t="e">
        <f>SUM(B5:E5)/F5</f>
        <v>#DIV/0!</v>
      </c>
      <c r="H5" s="26" t="e">
        <f>SQRT(((9*'2.แบบประเมิน'!B10)+(4*'2.แบบประเมิน'!C10)+(1*'2.แบบประเมิน'!D10)+(0*'2.แบบประเมิน'!E10))/'2.แบบประเมิน'!F10-(Mean!G5^2))</f>
        <v>#DIV/0!</v>
      </c>
      <c r="I5" s="27"/>
      <c r="J5" s="28"/>
    </row>
    <row r="6" spans="1:10" x14ac:dyDescent="0.3">
      <c r="A6" s="29" t="s">
        <v>52</v>
      </c>
      <c r="B6" s="24">
        <f>'2.แบบประเมิน'!B11*3</f>
        <v>0</v>
      </c>
      <c r="C6" s="24">
        <f>'2.แบบประเมิน'!C11*2</f>
        <v>0</v>
      </c>
      <c r="D6" s="24">
        <f>'2.แบบประเมิน'!D11*1</f>
        <v>0</v>
      </c>
      <c r="E6" s="24">
        <f>'2.แบบประเมิน'!E11*0</f>
        <v>0</v>
      </c>
      <c r="F6" s="25">
        <f>'2.แบบประเมิน'!F11</f>
        <v>0</v>
      </c>
      <c r="G6" s="26" t="e">
        <f t="shared" ref="G6:G34" si="0">SUM(B6:E6)/F6</f>
        <v>#DIV/0!</v>
      </c>
      <c r="H6" s="26" t="e">
        <f>SQRT(((9*'2.แบบประเมิน'!B11)+(4*'2.แบบประเมิน'!C11)+(1*'2.แบบประเมิน'!D11)+(0*'2.แบบประเมิน'!E11))/'2.แบบประเมิน'!F11-(Mean!G6^2))</f>
        <v>#DIV/0!</v>
      </c>
      <c r="I6" s="27"/>
      <c r="J6" s="28"/>
    </row>
    <row r="7" spans="1:10" x14ac:dyDescent="0.3">
      <c r="A7" s="23" t="s">
        <v>53</v>
      </c>
      <c r="B7" s="24">
        <f>'2.แบบประเมิน'!B12*0</f>
        <v>0</v>
      </c>
      <c r="C7" s="24">
        <f>'2.แบบประเมิน'!C12*1</f>
        <v>0</v>
      </c>
      <c r="D7" s="24">
        <f>'2.แบบประเมิน'!D12*2</f>
        <v>0</v>
      </c>
      <c r="E7" s="24">
        <f>'2.แบบประเมิน'!E12*3</f>
        <v>0</v>
      </c>
      <c r="F7" s="25">
        <f>'2.แบบประเมิน'!F12</f>
        <v>0</v>
      </c>
      <c r="G7" s="26" t="e">
        <f t="shared" si="0"/>
        <v>#DIV/0!</v>
      </c>
      <c r="H7" s="26" t="e">
        <f>SQRT(((0*'2.แบบประเมิน'!B12)+(1*'2.แบบประเมิน'!C12)+(4*'2.แบบประเมิน'!D12)+(9*'2.แบบประเมิน'!E12))/'2.แบบประเมิน'!F12-(Mean!G7^2))</f>
        <v>#DIV/0!</v>
      </c>
      <c r="I7" s="27"/>
      <c r="J7" s="28"/>
    </row>
    <row r="8" spans="1:10" x14ac:dyDescent="0.3">
      <c r="A8" s="23" t="s">
        <v>54</v>
      </c>
      <c r="B8" s="24">
        <f>'2.แบบประเมิน'!B13*3</f>
        <v>0</v>
      </c>
      <c r="C8" s="24">
        <f>'2.แบบประเมิน'!C13*2</f>
        <v>0</v>
      </c>
      <c r="D8" s="24">
        <f>'2.แบบประเมิน'!D13*1</f>
        <v>0</v>
      </c>
      <c r="E8" s="24">
        <f>'2.แบบประเมิน'!E13*0</f>
        <v>0</v>
      </c>
      <c r="F8" s="25">
        <f>'2.แบบประเมิน'!F13</f>
        <v>0</v>
      </c>
      <c r="G8" s="26" t="e">
        <f t="shared" si="0"/>
        <v>#DIV/0!</v>
      </c>
      <c r="H8" s="26" t="e">
        <f>SQRT(((9*'2.แบบประเมิน'!B13)+(4*'2.แบบประเมิน'!C13)+(1*'2.แบบประเมิน'!D13)+(0*'2.แบบประเมิน'!E13))/'2.แบบประเมิน'!F13-(Mean!G8^2))</f>
        <v>#DIV/0!</v>
      </c>
    </row>
    <row r="9" spans="1:10" x14ac:dyDescent="0.3">
      <c r="A9" s="23" t="s">
        <v>80</v>
      </c>
      <c r="B9" s="24">
        <f>'2.แบบประเมิน'!B14*0</f>
        <v>0</v>
      </c>
      <c r="C9" s="24">
        <f>'2.แบบประเมิน'!C14*1</f>
        <v>0</v>
      </c>
      <c r="D9" s="24">
        <f>'2.แบบประเมิน'!D14*2</f>
        <v>0</v>
      </c>
      <c r="E9" s="24">
        <f>'2.แบบประเมิน'!E14*3</f>
        <v>0</v>
      </c>
      <c r="F9" s="25">
        <f>'2.แบบประเมิน'!F14</f>
        <v>0</v>
      </c>
      <c r="G9" s="26" t="e">
        <f t="shared" si="0"/>
        <v>#DIV/0!</v>
      </c>
      <c r="H9" s="26" t="e">
        <f>SQRT(((0*'2.แบบประเมิน'!B14)+(1*'2.แบบประเมิน'!C14)+(4*'2.แบบประเมิน'!D14)+(9*'2.แบบประเมิน'!E14))/'2.แบบประเมิน'!F14-(Mean!G9^2))</f>
        <v>#DIV/0!</v>
      </c>
    </row>
    <row r="10" spans="1:10" x14ac:dyDescent="0.3">
      <c r="A10" s="77" t="s">
        <v>55</v>
      </c>
      <c r="B10" s="24">
        <f>'2.แบบประเมิน'!B15*0</f>
        <v>0</v>
      </c>
      <c r="C10" s="24">
        <f>'2.แบบประเมิน'!C15*1</f>
        <v>0</v>
      </c>
      <c r="D10" s="24">
        <f>'2.แบบประเมิน'!D15*2</f>
        <v>0</v>
      </c>
      <c r="E10" s="24">
        <f>'2.แบบประเมิน'!E15*3</f>
        <v>0</v>
      </c>
      <c r="F10" s="25">
        <f>'2.แบบประเมิน'!F15</f>
        <v>0</v>
      </c>
      <c r="G10" s="26" t="e">
        <f t="shared" si="0"/>
        <v>#DIV/0!</v>
      </c>
      <c r="H10" s="26" t="e">
        <f>SQRT(((0*'2.แบบประเมิน'!B15)+(1*'2.แบบประเมิน'!C15)+(4*'2.แบบประเมิน'!D15)+(9*'2.แบบประเมิน'!E15))/'2.แบบประเมิน'!F15-(Mean!G10^2))</f>
        <v>#DIV/0!</v>
      </c>
    </row>
    <row r="11" spans="1:10" x14ac:dyDescent="0.3">
      <c r="A11" s="23" t="s">
        <v>56</v>
      </c>
      <c r="B11" s="24">
        <f>'2.แบบประเมิน'!B16*3</f>
        <v>0</v>
      </c>
      <c r="C11" s="24">
        <f>'2.แบบประเมิน'!C16*2</f>
        <v>0</v>
      </c>
      <c r="D11" s="24">
        <f>'2.แบบประเมิน'!D16*1</f>
        <v>0</v>
      </c>
      <c r="E11" s="24">
        <f>'2.แบบประเมิน'!E16*0</f>
        <v>0</v>
      </c>
      <c r="F11" s="25">
        <f>'2.แบบประเมิน'!F16</f>
        <v>0</v>
      </c>
      <c r="G11" s="26" t="e">
        <f t="shared" si="0"/>
        <v>#DIV/0!</v>
      </c>
      <c r="H11" s="26" t="e">
        <f>SQRT(((9*'2.แบบประเมิน'!B16)+(4*'2.แบบประเมิน'!C16)+(1*'2.แบบประเมิน'!D16)+(0*'2.แบบประเมิน'!E16))/'2.แบบประเมิน'!F16-(Mean!G11^2))</f>
        <v>#DIV/0!</v>
      </c>
    </row>
    <row r="12" spans="1:10" x14ac:dyDescent="0.3">
      <c r="A12" s="30" t="s">
        <v>57</v>
      </c>
      <c r="B12" s="24">
        <f>'2.แบบประเมิน'!B17*3</f>
        <v>0</v>
      </c>
      <c r="C12" s="24">
        <f>'2.แบบประเมิน'!C17*2</f>
        <v>0</v>
      </c>
      <c r="D12" s="24">
        <f>'2.แบบประเมิน'!D17*1</f>
        <v>0</v>
      </c>
      <c r="E12" s="24">
        <f>'2.แบบประเมิน'!E17*0</f>
        <v>0</v>
      </c>
      <c r="F12" s="25">
        <f>'2.แบบประเมิน'!F17</f>
        <v>0</v>
      </c>
      <c r="G12" s="26" t="e">
        <f t="shared" si="0"/>
        <v>#DIV/0!</v>
      </c>
      <c r="H12" s="26" t="e">
        <f>SQRT(((9*'2.แบบประเมิน'!B17)+(4*'2.แบบประเมิน'!C17)+(1*'2.แบบประเมิน'!D17)+(0*'2.แบบประเมิน'!E17))/'2.แบบประเมิน'!F17-(Mean!G12^2))</f>
        <v>#DIV/0!</v>
      </c>
    </row>
    <row r="13" spans="1:10" x14ac:dyDescent="0.3">
      <c r="A13" s="30" t="s">
        <v>58</v>
      </c>
      <c r="B13" s="24">
        <f>'2.แบบประเมิน'!B18*3</f>
        <v>0</v>
      </c>
      <c r="C13" s="24">
        <f>'2.แบบประเมิน'!C18*2</f>
        <v>0</v>
      </c>
      <c r="D13" s="24">
        <f>'2.แบบประเมิน'!D18*1</f>
        <v>0</v>
      </c>
      <c r="E13" s="24">
        <f>'2.แบบประเมิน'!E18*0</f>
        <v>0</v>
      </c>
      <c r="F13" s="25">
        <f>'2.แบบประเมิน'!F18</f>
        <v>0</v>
      </c>
      <c r="G13" s="26" t="e">
        <f t="shared" si="0"/>
        <v>#DIV/0!</v>
      </c>
      <c r="H13" s="26" t="e">
        <f>SQRT(((9*'2.แบบประเมิน'!B18)+(4*'2.แบบประเมิน'!C18)+(1*'2.แบบประเมิน'!D18)+(0*'2.แบบประเมิน'!E18))/'2.แบบประเมิน'!F18-(Mean!G13^2))</f>
        <v>#DIV/0!</v>
      </c>
    </row>
    <row r="14" spans="1:10" x14ac:dyDescent="0.3">
      <c r="A14" s="30" t="s">
        <v>59</v>
      </c>
      <c r="B14" s="24">
        <f>'2.แบบประเมิน'!B19*3</f>
        <v>0</v>
      </c>
      <c r="C14" s="24">
        <f>'2.แบบประเมิน'!C19*2</f>
        <v>0</v>
      </c>
      <c r="D14" s="24">
        <f>'2.แบบประเมิน'!D19*1</f>
        <v>0</v>
      </c>
      <c r="E14" s="24">
        <f>'2.แบบประเมิน'!E19*0</f>
        <v>0</v>
      </c>
      <c r="F14" s="25">
        <f>'2.แบบประเมิน'!F19</f>
        <v>0</v>
      </c>
      <c r="G14" s="26" t="e">
        <f t="shared" si="0"/>
        <v>#DIV/0!</v>
      </c>
      <c r="H14" s="26" t="e">
        <f>SQRT(((9*'2.แบบประเมิน'!B19)+(4*'2.แบบประเมิน'!C19)+(1*'2.แบบประเมิน'!D19)+(0*'2.แบบประเมิน'!E19))/'2.แบบประเมิน'!F19-(Mean!G14^2))</f>
        <v>#DIV/0!</v>
      </c>
    </row>
    <row r="15" spans="1:10" x14ac:dyDescent="0.3">
      <c r="A15" s="30" t="s">
        <v>60</v>
      </c>
      <c r="B15" s="24">
        <f>'2.แบบประเมิน'!B20*3</f>
        <v>0</v>
      </c>
      <c r="C15" s="24">
        <f>'2.แบบประเมิน'!C20*2</f>
        <v>0</v>
      </c>
      <c r="D15" s="24">
        <f>'2.แบบประเมิน'!D20*1</f>
        <v>0</v>
      </c>
      <c r="E15" s="24">
        <f>'2.แบบประเมิน'!E20*0</f>
        <v>0</v>
      </c>
      <c r="F15" s="25">
        <f>'2.แบบประเมิน'!F20</f>
        <v>0</v>
      </c>
      <c r="G15" s="26" t="e">
        <f t="shared" si="0"/>
        <v>#DIV/0!</v>
      </c>
      <c r="H15" s="26" t="e">
        <f>SQRT(((9*'2.แบบประเมิน'!B20)+(4*'2.แบบประเมิน'!C20)+(1*'2.แบบประเมิน'!D20)+(0*'2.แบบประเมิน'!E20))/'2.แบบประเมิน'!F20-(Mean!G15^2))</f>
        <v>#DIV/0!</v>
      </c>
    </row>
    <row r="16" spans="1:10" x14ac:dyDescent="0.3">
      <c r="A16" s="30" t="s">
        <v>61</v>
      </c>
      <c r="B16" s="24">
        <f>'2.แบบประเมิน'!B21*3</f>
        <v>0</v>
      </c>
      <c r="C16" s="24">
        <f>'2.แบบประเมิน'!C21*2</f>
        <v>0</v>
      </c>
      <c r="D16" s="24">
        <f>'2.แบบประเมิน'!D21*1</f>
        <v>0</v>
      </c>
      <c r="E16" s="24">
        <f>'2.แบบประเมิน'!E21*0</f>
        <v>0</v>
      </c>
      <c r="F16" s="25">
        <f>'2.แบบประเมิน'!F21</f>
        <v>0</v>
      </c>
      <c r="G16" s="26" t="e">
        <f t="shared" si="0"/>
        <v>#DIV/0!</v>
      </c>
      <c r="H16" s="26" t="e">
        <f>SQRT(((9*'2.แบบประเมิน'!B21)+(4*'2.แบบประเมิน'!C21)+(1*'2.แบบประเมิน'!D21)+(0*'2.แบบประเมิน'!E21))/'2.แบบประเมิน'!F21-(Mean!G16^2))</f>
        <v>#DIV/0!</v>
      </c>
    </row>
    <row r="17" spans="1:8" x14ac:dyDescent="0.3">
      <c r="A17" s="30" t="s">
        <v>62</v>
      </c>
      <c r="B17" s="24">
        <f>'2.แบบประเมิน'!B22*0</f>
        <v>0</v>
      </c>
      <c r="C17" s="24">
        <f>'2.แบบประเมิน'!C22*1</f>
        <v>0</v>
      </c>
      <c r="D17" s="24">
        <f>'2.แบบประเมิน'!D22*2</f>
        <v>0</v>
      </c>
      <c r="E17" s="24">
        <f>'2.แบบประเมิน'!E22*3</f>
        <v>0</v>
      </c>
      <c r="F17" s="25">
        <f>'2.แบบประเมิน'!F22</f>
        <v>0</v>
      </c>
      <c r="G17" s="26" t="e">
        <f t="shared" si="0"/>
        <v>#DIV/0!</v>
      </c>
      <c r="H17" s="26" t="e">
        <f>SQRT(((0*'2.แบบประเมิน'!B22)+(1*'2.แบบประเมิน'!C22)+(4*'2.แบบประเมิน'!D22)+(9*'2.แบบประเมิน'!E22))/'2.แบบประเมิน'!F22-(Mean!G17^2))</f>
        <v>#DIV/0!</v>
      </c>
    </row>
    <row r="18" spans="1:8" x14ac:dyDescent="0.3">
      <c r="A18" s="30" t="s">
        <v>63</v>
      </c>
      <c r="B18" s="24">
        <f>'2.แบบประเมิน'!B23*3</f>
        <v>0</v>
      </c>
      <c r="C18" s="24">
        <f>'2.แบบประเมิน'!C23*2</f>
        <v>0</v>
      </c>
      <c r="D18" s="24">
        <f>'2.แบบประเมิน'!D23*1</f>
        <v>0</v>
      </c>
      <c r="E18" s="24">
        <f>'2.แบบประเมิน'!E23*0</f>
        <v>0</v>
      </c>
      <c r="F18" s="25">
        <f>'2.แบบประเมิน'!F23</f>
        <v>0</v>
      </c>
      <c r="G18" s="26" t="e">
        <f t="shared" si="0"/>
        <v>#DIV/0!</v>
      </c>
      <c r="H18" s="26" t="e">
        <f>SQRT(((9*'2.แบบประเมิน'!B23)+(4*'2.แบบประเมิน'!C23)+(1*'2.แบบประเมิน'!D23)+(0*'2.แบบประเมิน'!E23))/'2.แบบประเมิน'!F23-(Mean!G18^2))</f>
        <v>#DIV/0!</v>
      </c>
    </row>
    <row r="19" spans="1:8" x14ac:dyDescent="0.3">
      <c r="A19" s="30" t="s">
        <v>64</v>
      </c>
      <c r="B19" s="24">
        <f>'2.แบบประเมิน'!B24*3</f>
        <v>0</v>
      </c>
      <c r="C19" s="24">
        <f>'2.แบบประเมิน'!C24*2</f>
        <v>0</v>
      </c>
      <c r="D19" s="24">
        <f>'2.แบบประเมิน'!D24*1</f>
        <v>0</v>
      </c>
      <c r="E19" s="24">
        <f>'2.แบบประเมิน'!E24*0</f>
        <v>0</v>
      </c>
      <c r="F19" s="25">
        <f>'2.แบบประเมิน'!F24</f>
        <v>0</v>
      </c>
      <c r="G19" s="26" t="e">
        <f t="shared" si="0"/>
        <v>#DIV/0!</v>
      </c>
      <c r="H19" s="26" t="e">
        <f>SQRT(((9*'2.แบบประเมิน'!B24)+(4*'2.แบบประเมิน'!C24)+(1*'2.แบบประเมิน'!D24)+(0*'2.แบบประเมิน'!E24))/'2.แบบประเมิน'!F24-(Mean!G19^2))</f>
        <v>#DIV/0!</v>
      </c>
    </row>
    <row r="20" spans="1:8" x14ac:dyDescent="0.3">
      <c r="A20" s="30" t="s">
        <v>65</v>
      </c>
      <c r="B20" s="24">
        <f>'2.แบบประเมิน'!B25*3</f>
        <v>0</v>
      </c>
      <c r="C20" s="24">
        <f>'2.แบบประเมิน'!C25*2</f>
        <v>0</v>
      </c>
      <c r="D20" s="24">
        <f>'2.แบบประเมิน'!D25*1</f>
        <v>0</v>
      </c>
      <c r="E20" s="24">
        <f>'2.แบบประเมิน'!E25*0</f>
        <v>0</v>
      </c>
      <c r="F20" s="25">
        <f>'2.แบบประเมิน'!F25</f>
        <v>0</v>
      </c>
      <c r="G20" s="26" t="e">
        <f t="shared" si="0"/>
        <v>#DIV/0!</v>
      </c>
      <c r="H20" s="26" t="e">
        <f>SQRT(((9*'2.แบบประเมิน'!B25)+(4*'2.แบบประเมิน'!C25)+(1*'2.แบบประเมิน'!D25)+(0*'2.แบบประเมิน'!E25))/'2.แบบประเมิน'!F25-(Mean!G20^2))</f>
        <v>#DIV/0!</v>
      </c>
    </row>
    <row r="21" spans="1:8" x14ac:dyDescent="0.3">
      <c r="A21" s="30" t="s">
        <v>66</v>
      </c>
      <c r="B21" s="24">
        <f>'2.แบบประเมิน'!B26*0</f>
        <v>0</v>
      </c>
      <c r="C21" s="24">
        <f>'2.แบบประเมิน'!C26*1</f>
        <v>0</v>
      </c>
      <c r="D21" s="24">
        <f>'2.แบบประเมิน'!D26*2</f>
        <v>0</v>
      </c>
      <c r="E21" s="24">
        <f>'2.แบบประเมิน'!E26*3</f>
        <v>0</v>
      </c>
      <c r="F21" s="25">
        <f>'2.แบบประเมิน'!F26</f>
        <v>0</v>
      </c>
      <c r="G21" s="26" t="e">
        <f t="shared" si="0"/>
        <v>#DIV/0!</v>
      </c>
      <c r="H21" s="26" t="e">
        <f>SQRT(((0*'2.แบบประเมิน'!B26)+(1*'2.แบบประเมิน'!C26)+(4*'2.แบบประเมิน'!D26)+(9*'2.แบบประเมิน'!E26))/'2.แบบประเมิน'!F26-(Mean!G21^2))</f>
        <v>#DIV/0!</v>
      </c>
    </row>
    <row r="22" spans="1:8" x14ac:dyDescent="0.3">
      <c r="A22" s="30" t="s">
        <v>67</v>
      </c>
      <c r="B22" s="24">
        <f>'2.แบบประเมิน'!B27*0</f>
        <v>0</v>
      </c>
      <c r="C22" s="24">
        <f>'2.แบบประเมิน'!C27*1</f>
        <v>0</v>
      </c>
      <c r="D22" s="24">
        <f>'2.แบบประเมิน'!D27*2</f>
        <v>0</v>
      </c>
      <c r="E22" s="24">
        <f>'2.แบบประเมิน'!E27*3</f>
        <v>0</v>
      </c>
      <c r="F22" s="25">
        <f>'2.แบบประเมิน'!F27</f>
        <v>0</v>
      </c>
      <c r="G22" s="26" t="e">
        <f t="shared" si="0"/>
        <v>#DIV/0!</v>
      </c>
      <c r="H22" s="26" t="e">
        <f>SQRT(((0*'2.แบบประเมิน'!B27)+(1*'2.แบบประเมิน'!C27)+(4*'2.แบบประเมิน'!D27)+(9*'2.แบบประเมิน'!E27))/'2.แบบประเมิน'!F27-(Mean!G22^2))</f>
        <v>#DIV/0!</v>
      </c>
    </row>
    <row r="23" spans="1:8" ht="37.5" x14ac:dyDescent="0.3">
      <c r="A23" s="30" t="s">
        <v>68</v>
      </c>
      <c r="B23" s="24">
        <f>'2.แบบประเมิน'!B28*0</f>
        <v>0</v>
      </c>
      <c r="C23" s="24">
        <f>'2.แบบประเมิน'!C28*1</f>
        <v>0</v>
      </c>
      <c r="D23" s="24">
        <f>'2.แบบประเมิน'!D28*2</f>
        <v>0</v>
      </c>
      <c r="E23" s="24">
        <f>'2.แบบประเมิน'!E28*3</f>
        <v>0</v>
      </c>
      <c r="F23" s="25">
        <f>'2.แบบประเมิน'!F28</f>
        <v>0</v>
      </c>
      <c r="G23" s="26" t="e">
        <f t="shared" si="0"/>
        <v>#DIV/0!</v>
      </c>
      <c r="H23" s="26" t="e">
        <f>SQRT(((0*'2.แบบประเมิน'!B28)+(1*'2.แบบประเมิน'!C28)+(4*'2.แบบประเมิน'!D28)+(9*'2.แบบประเมิน'!E28))/'2.แบบประเมิน'!F28-(Mean!G23^2))</f>
        <v>#DIV/0!</v>
      </c>
    </row>
    <row r="24" spans="1:8" x14ac:dyDescent="0.3">
      <c r="A24" s="30" t="s">
        <v>69</v>
      </c>
      <c r="B24" s="24">
        <f>'2.แบบประเมิน'!B29*3</f>
        <v>0</v>
      </c>
      <c r="C24" s="24">
        <f>'2.แบบประเมิน'!C29*2</f>
        <v>0</v>
      </c>
      <c r="D24" s="24">
        <f>'2.แบบประเมิน'!D29*1</f>
        <v>0</v>
      </c>
      <c r="E24" s="24">
        <f>'2.แบบประเมิน'!E29*0</f>
        <v>0</v>
      </c>
      <c r="F24" s="25">
        <f>'2.แบบประเมิน'!F29</f>
        <v>0</v>
      </c>
      <c r="G24" s="26" t="e">
        <f t="shared" si="0"/>
        <v>#DIV/0!</v>
      </c>
      <c r="H24" s="26" t="e">
        <f>SQRT(((9*'2.แบบประเมิน'!B29)+(4*'2.แบบประเมิน'!C29)+(1*'2.แบบประเมิน'!D29)+(0*'2.แบบประเมิน'!E29))/'2.แบบประเมิน'!F29-(Mean!G24^2))</f>
        <v>#DIV/0!</v>
      </c>
    </row>
    <row r="25" spans="1:8" x14ac:dyDescent="0.3">
      <c r="A25" s="30" t="s">
        <v>70</v>
      </c>
      <c r="B25" s="24">
        <f>'2.แบบประเมิน'!B30*3</f>
        <v>0</v>
      </c>
      <c r="C25" s="24">
        <f>'2.แบบประเมิน'!C30*2</f>
        <v>0</v>
      </c>
      <c r="D25" s="24">
        <f>'2.แบบประเมิน'!D30*1</f>
        <v>0</v>
      </c>
      <c r="E25" s="24">
        <f>'2.แบบประเมิน'!E30*0</f>
        <v>0</v>
      </c>
      <c r="F25" s="25">
        <f>'2.แบบประเมิน'!F30</f>
        <v>0</v>
      </c>
      <c r="G25" s="26" t="e">
        <f t="shared" si="0"/>
        <v>#DIV/0!</v>
      </c>
      <c r="H25" s="26" t="e">
        <f>SQRT(((9*'2.แบบประเมิน'!B30)+(4*'2.แบบประเมิน'!C30)+(1*'2.แบบประเมิน'!D30)+(0*'2.แบบประเมิน'!E30))/'2.แบบประเมิน'!F30-(Mean!G25^2))</f>
        <v>#DIV/0!</v>
      </c>
    </row>
    <row r="26" spans="1:8" x14ac:dyDescent="0.3">
      <c r="A26" s="30" t="s">
        <v>71</v>
      </c>
      <c r="B26" s="24">
        <f>'2.แบบประเมิน'!B31*3</f>
        <v>0</v>
      </c>
      <c r="C26" s="24">
        <f>'2.แบบประเมิน'!C31*2</f>
        <v>0</v>
      </c>
      <c r="D26" s="24">
        <f>'2.แบบประเมิน'!D31*1</f>
        <v>0</v>
      </c>
      <c r="E26" s="24">
        <f>'2.แบบประเมิน'!E31*0</f>
        <v>0</v>
      </c>
      <c r="F26" s="25">
        <f>'2.แบบประเมิน'!F31</f>
        <v>0</v>
      </c>
      <c r="G26" s="26" t="e">
        <f t="shared" si="0"/>
        <v>#DIV/0!</v>
      </c>
      <c r="H26" s="26" t="e">
        <f>SQRT(((9*'2.แบบประเมิน'!B31)+(4*'2.แบบประเมิน'!C31)+(1*'2.แบบประเมิน'!D31)+(0*'2.แบบประเมิน'!E31))/'2.แบบประเมิน'!F31-(Mean!G26^2))</f>
        <v>#DIV/0!</v>
      </c>
    </row>
    <row r="27" spans="1:8" x14ac:dyDescent="0.3">
      <c r="A27" s="30" t="s">
        <v>72</v>
      </c>
      <c r="B27" s="24">
        <f>'2.แบบประเมิน'!B32*3</f>
        <v>0</v>
      </c>
      <c r="C27" s="24">
        <f>'2.แบบประเมิน'!C32*2</f>
        <v>0</v>
      </c>
      <c r="D27" s="24">
        <f>'2.แบบประเมิน'!D32*1</f>
        <v>0</v>
      </c>
      <c r="E27" s="24">
        <f>'2.แบบประเมิน'!E32*0</f>
        <v>0</v>
      </c>
      <c r="F27" s="25">
        <f>'2.แบบประเมิน'!F32</f>
        <v>0</v>
      </c>
      <c r="G27" s="26" t="e">
        <f t="shared" si="0"/>
        <v>#DIV/0!</v>
      </c>
      <c r="H27" s="26" t="e">
        <f>SQRT(((9*'2.แบบประเมิน'!B32)+(4*'2.แบบประเมิน'!C32)+(1*'2.แบบประเมิน'!D32)+(0*'2.แบบประเมิน'!E32))/'2.แบบประเมิน'!F32-(Mean!G27^2))</f>
        <v>#DIV/0!</v>
      </c>
    </row>
    <row r="28" spans="1:8" x14ac:dyDescent="0.3">
      <c r="A28" s="30" t="s">
        <v>73</v>
      </c>
      <c r="B28" s="24">
        <f>'2.แบบประเมิน'!B33*0</f>
        <v>0</v>
      </c>
      <c r="C28" s="24">
        <f>'2.แบบประเมิน'!C33*1</f>
        <v>0</v>
      </c>
      <c r="D28" s="24">
        <f>'2.แบบประเมิน'!D33*2</f>
        <v>0</v>
      </c>
      <c r="E28" s="24">
        <f>'2.แบบประเมิน'!E33*3</f>
        <v>0</v>
      </c>
      <c r="F28" s="25">
        <f>'2.แบบประเมิน'!F33</f>
        <v>0</v>
      </c>
      <c r="G28" s="26" t="e">
        <f t="shared" si="0"/>
        <v>#DIV/0!</v>
      </c>
      <c r="H28" s="26" t="e">
        <f>SQRT(((0*'2.แบบประเมิน'!B33)+(1*'2.แบบประเมิน'!C33)+(4*'2.แบบประเมิน'!D33)+(9*'2.แบบประเมิน'!E33))/'2.แบบประเมิน'!F33-(Mean!G28^2))</f>
        <v>#DIV/0!</v>
      </c>
    </row>
    <row r="29" spans="1:8" x14ac:dyDescent="0.3">
      <c r="A29" s="30" t="s">
        <v>74</v>
      </c>
      <c r="B29" s="24">
        <f>'2.แบบประเมิน'!B34*0</f>
        <v>0</v>
      </c>
      <c r="C29" s="24">
        <f>'2.แบบประเมิน'!C34*1</f>
        <v>0</v>
      </c>
      <c r="D29" s="24">
        <f>'2.แบบประเมิน'!D34*2</f>
        <v>0</v>
      </c>
      <c r="E29" s="24">
        <f>'2.แบบประเมิน'!E34*3</f>
        <v>0</v>
      </c>
      <c r="F29" s="25">
        <f>'2.แบบประเมิน'!F34</f>
        <v>0</v>
      </c>
      <c r="G29" s="26" t="e">
        <f t="shared" si="0"/>
        <v>#DIV/0!</v>
      </c>
      <c r="H29" s="26" t="e">
        <f>SQRT(((0*'2.แบบประเมิน'!B34)+(1*'2.แบบประเมิน'!C34)+(4*'2.แบบประเมิน'!D34)+(9*'2.แบบประเมิน'!E34))/'2.แบบประเมิน'!F34-(Mean!G29^2))</f>
        <v>#DIV/0!</v>
      </c>
    </row>
    <row r="30" spans="1:8" x14ac:dyDescent="0.3">
      <c r="A30" s="30" t="s">
        <v>75</v>
      </c>
      <c r="B30" s="24">
        <f>'2.แบบประเมิน'!B35*3</f>
        <v>0</v>
      </c>
      <c r="C30" s="24">
        <f>'2.แบบประเมิน'!C35*2</f>
        <v>0</v>
      </c>
      <c r="D30" s="24">
        <f>'2.แบบประเมิน'!D35*1</f>
        <v>0</v>
      </c>
      <c r="E30" s="24">
        <f>'2.แบบประเมิน'!E35*0</f>
        <v>0</v>
      </c>
      <c r="F30" s="25">
        <f>'2.แบบประเมิน'!F35</f>
        <v>0</v>
      </c>
      <c r="G30" s="26" t="e">
        <f t="shared" si="0"/>
        <v>#DIV/0!</v>
      </c>
      <c r="H30" s="26" t="e">
        <f>SQRT(((9*'2.แบบประเมิน'!B35)+(4*'2.แบบประเมิน'!C35)+(1*'2.แบบประเมิน'!D35)+(0*'2.แบบประเมิน'!E35))/'2.แบบประเมิน'!F35-(Mean!G30^2))</f>
        <v>#DIV/0!</v>
      </c>
    </row>
    <row r="31" spans="1:8" x14ac:dyDescent="0.3">
      <c r="A31" s="30" t="s">
        <v>76</v>
      </c>
      <c r="B31" s="24">
        <f>'2.แบบประเมิน'!B36*3</f>
        <v>0</v>
      </c>
      <c r="C31" s="24">
        <f>'2.แบบประเมิน'!C36*2</f>
        <v>0</v>
      </c>
      <c r="D31" s="24">
        <f>'2.แบบประเมิน'!D36*1</f>
        <v>0</v>
      </c>
      <c r="E31" s="24">
        <f>'2.แบบประเมิน'!E36*0</f>
        <v>0</v>
      </c>
      <c r="F31" s="25">
        <f>'2.แบบประเมิน'!F36</f>
        <v>0</v>
      </c>
      <c r="G31" s="26" t="e">
        <f t="shared" si="0"/>
        <v>#DIV/0!</v>
      </c>
      <c r="H31" s="26" t="e">
        <f>SQRT(((9*'2.แบบประเมิน'!B36)+(4*'2.แบบประเมิน'!C36)+(1*'2.แบบประเมิน'!D36)+(0*'2.แบบประเมิน'!E36))/'2.แบบประเมิน'!F36-(Mean!G31^2))</f>
        <v>#DIV/0!</v>
      </c>
    </row>
    <row r="32" spans="1:8" x14ac:dyDescent="0.3">
      <c r="A32" s="30" t="s">
        <v>77</v>
      </c>
      <c r="B32" s="24">
        <f>'2.แบบประเมิน'!B37*0</f>
        <v>0</v>
      </c>
      <c r="C32" s="24">
        <f>'2.แบบประเมิน'!C37*1</f>
        <v>0</v>
      </c>
      <c r="D32" s="24">
        <f>'2.แบบประเมิน'!D37*2</f>
        <v>0</v>
      </c>
      <c r="E32" s="24">
        <f>'2.แบบประเมิน'!E37*3</f>
        <v>0</v>
      </c>
      <c r="F32" s="25">
        <f>'2.แบบประเมิน'!F37</f>
        <v>0</v>
      </c>
      <c r="G32" s="26" t="e">
        <f t="shared" si="0"/>
        <v>#DIV/0!</v>
      </c>
      <c r="H32" s="26" t="e">
        <f>SQRT(((0*'2.แบบประเมิน'!B37)+(1*'2.แบบประเมิน'!C37)+(4*'2.แบบประเมิน'!D37)+(9*'2.แบบประเมิน'!E37))/'2.แบบประเมิน'!F37-(Mean!G32^2))</f>
        <v>#DIV/0!</v>
      </c>
    </row>
    <row r="33" spans="1:8" x14ac:dyDescent="0.3">
      <c r="A33" s="30" t="s">
        <v>78</v>
      </c>
      <c r="B33" s="24">
        <f>'2.แบบประเมิน'!B38*3</f>
        <v>0</v>
      </c>
      <c r="C33" s="24">
        <f>'2.แบบประเมิน'!C38*2</f>
        <v>0</v>
      </c>
      <c r="D33" s="24">
        <f>'2.แบบประเมิน'!D38*1</f>
        <v>0</v>
      </c>
      <c r="E33" s="24">
        <f>'2.แบบประเมิน'!E38*0</f>
        <v>0</v>
      </c>
      <c r="F33" s="25">
        <f>'2.แบบประเมิน'!F38</f>
        <v>0</v>
      </c>
      <c r="G33" s="26" t="e">
        <f t="shared" si="0"/>
        <v>#DIV/0!</v>
      </c>
      <c r="H33" s="26" t="e">
        <f>SQRT(((9*'2.แบบประเมิน'!B38)+(4*'2.แบบประเมิน'!C38)+(1*'2.แบบประเมิน'!D38)+(0*'2.แบบประเมิน'!E38))/'2.แบบประเมิน'!F38-(Mean!G33^2))</f>
        <v>#DIV/0!</v>
      </c>
    </row>
    <row r="34" spans="1:8" x14ac:dyDescent="0.3">
      <c r="A34" s="30" t="s">
        <v>79</v>
      </c>
      <c r="B34" s="24">
        <f>'2.แบบประเมิน'!B39*3</f>
        <v>0</v>
      </c>
      <c r="C34" s="24">
        <f>'2.แบบประเมิน'!C39*2</f>
        <v>0</v>
      </c>
      <c r="D34" s="24">
        <f>'2.แบบประเมิน'!D39*1</f>
        <v>0</v>
      </c>
      <c r="E34" s="24">
        <f>'2.แบบประเมิน'!E39*0</f>
        <v>0</v>
      </c>
      <c r="F34" s="25">
        <f>'2.แบบประเมิน'!F39</f>
        <v>0</v>
      </c>
      <c r="G34" s="26" t="e">
        <f t="shared" si="0"/>
        <v>#DIV/0!</v>
      </c>
      <c r="H34" s="26" t="e">
        <f>SQRT(((9*'2.แบบประเมิน'!B39)+(4*'2.แบบประเมิน'!C39)+(1*'2.แบบประเมิน'!D39)+(0*'2.แบบประเมิน'!E39))/'2.แบบประเมิน'!F39-(Mean!G34^2))</f>
        <v>#DIV/0!</v>
      </c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>
      <selection activeCell="A9" sqref="A9"/>
    </sheetView>
  </sheetViews>
  <sheetFormatPr defaultRowHeight="14.25" x14ac:dyDescent="0.2"/>
  <cols>
    <col min="1" max="1" width="65" bestFit="1" customWidth="1"/>
    <col min="4" max="4" width="12.125" bestFit="1" customWidth="1"/>
  </cols>
  <sheetData>
    <row r="1" spans="1:4" ht="23.25" x14ac:dyDescent="0.35">
      <c r="A1" s="1" t="s">
        <v>0</v>
      </c>
    </row>
    <row r="2" spans="1:4" ht="15" thickBot="1" x14ac:dyDescent="0.25"/>
    <row r="3" spans="1:4" ht="21.75" thickBot="1" x14ac:dyDescent="0.4">
      <c r="A3" s="2" t="str">
        <f>[1]Mean!A8</f>
        <v>ประเด็นคำถาม</v>
      </c>
      <c r="B3" s="3"/>
      <c r="C3" s="2" t="s">
        <v>1</v>
      </c>
      <c r="D3" s="4" t="s">
        <v>2</v>
      </c>
    </row>
    <row r="4" spans="1:4" ht="21.75" thickBot="1" x14ac:dyDescent="0.25">
      <c r="A4" s="5" t="s">
        <v>81</v>
      </c>
      <c r="B4" s="67" t="e">
        <f>Mean!G5</f>
        <v>#DIV/0!</v>
      </c>
      <c r="C4" s="67" t="e">
        <f>Mean!H5</f>
        <v>#DIV/0!</v>
      </c>
      <c r="D4" s="70" t="e">
        <f>IF(B4&gt;=2.5,"ประจำ",IF(B4&gt;=1.5,"ส่วนใหญ่",IF(B4&gt;=0.5,"ส่วนน้อย",IF(B4&lt;0.5,"ไม่เคย"))))</f>
        <v>#DIV/0!</v>
      </c>
    </row>
    <row r="5" spans="1:4" ht="21.75" thickBot="1" x14ac:dyDescent="0.25">
      <c r="A5" s="75" t="s">
        <v>80</v>
      </c>
      <c r="B5" s="67" t="e">
        <f>Mean!G9</f>
        <v>#DIV/0!</v>
      </c>
      <c r="C5" s="67" t="e">
        <f>Mean!H9</f>
        <v>#DIV/0!</v>
      </c>
      <c r="D5" s="70" t="e">
        <f>IF(B5&gt;=2.5,"ไม่เคย",IF(B5&gt;=1.5,"ส่วนน้อย",IF(B5&gt;=0.5,"ส่วนใหญ่",IF(B5&lt;0.5,"ประจำ"))))</f>
        <v>#DIV/0!</v>
      </c>
    </row>
    <row r="6" spans="1:4" ht="21.75" thickBot="1" x14ac:dyDescent="0.25">
      <c r="A6" s="7" t="s">
        <v>57</v>
      </c>
      <c r="B6" s="67" t="e">
        <f>Mean!G12</f>
        <v>#DIV/0!</v>
      </c>
      <c r="C6" s="67" t="e">
        <f>Mean!H12</f>
        <v>#DIV/0!</v>
      </c>
      <c r="D6" s="70" t="e">
        <f t="shared" ref="D6:D10" si="0">IF(B6&gt;=2.5,"ประจำ",IF(B6&gt;=1.5,"ส่วนใหญ่",IF(B6&gt;=0.5,"ส่วนน้อย",IF(B6&lt;0.5,"ไม่เคย"))))</f>
        <v>#DIV/0!</v>
      </c>
    </row>
    <row r="7" spans="1:4" ht="21.75" thickBot="1" x14ac:dyDescent="0.25">
      <c r="A7" s="7" t="s">
        <v>59</v>
      </c>
      <c r="B7" s="67" t="e">
        <f>Mean!G14</f>
        <v>#DIV/0!</v>
      </c>
      <c r="C7" s="67" t="e">
        <f>Mean!H14</f>
        <v>#DIV/0!</v>
      </c>
      <c r="D7" s="70" t="e">
        <f t="shared" si="0"/>
        <v>#DIV/0!</v>
      </c>
    </row>
    <row r="8" spans="1:4" ht="21.75" thickBot="1" x14ac:dyDescent="0.25">
      <c r="A8" s="76" t="s">
        <v>86</v>
      </c>
      <c r="B8" s="67" t="e">
        <f>Mean!G21</f>
        <v>#DIV/0!</v>
      </c>
      <c r="C8" s="67" t="e">
        <f>Mean!H21</f>
        <v>#DIV/0!</v>
      </c>
      <c r="D8" s="70" t="e">
        <f>IF(B8&gt;=2.5,"ไม่เคย",IF(B8&gt;=1.5,"ส่วนน้อย",IF(B8&gt;=0.5,"ส่วนใหญ่",IF(B8&lt;0.5,"ประจำ"))))</f>
        <v>#DIV/0!</v>
      </c>
    </row>
    <row r="9" spans="1:4" ht="21.75" thickBot="1" x14ac:dyDescent="0.25">
      <c r="A9" s="7" t="s">
        <v>87</v>
      </c>
      <c r="B9" s="67" t="e">
        <f>Mean!G31</f>
        <v>#DIV/0!</v>
      </c>
      <c r="C9" s="67" t="e">
        <f>Mean!H31</f>
        <v>#DIV/0!</v>
      </c>
      <c r="D9" s="70" t="e">
        <f t="shared" si="0"/>
        <v>#DIV/0!</v>
      </c>
    </row>
    <row r="10" spans="1:4" ht="21.75" thickBot="1" x14ac:dyDescent="0.25">
      <c r="A10" s="8" t="s">
        <v>3</v>
      </c>
      <c r="B10" s="67" t="e">
        <f>AVERAGE(B4:B9)</f>
        <v>#DIV/0!</v>
      </c>
      <c r="C10" s="67" t="e">
        <f>AVERAGE(C4:C9)</f>
        <v>#DIV/0!</v>
      </c>
      <c r="D10" s="70" t="e">
        <f t="shared" si="0"/>
        <v>#DIV/0!</v>
      </c>
    </row>
  </sheetData>
  <pageMargins left="0.7" right="0.7" top="0.75" bottom="0.75" header="0.3" footer="0.3"/>
  <pageSetup paperSize="9" scale="86" fitToHeight="0" orientation="portrait" r:id="rId1"/>
  <ignoredErrors>
    <ignoredError sqref="D5 D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>
      <selection activeCell="A8" sqref="A8"/>
    </sheetView>
  </sheetViews>
  <sheetFormatPr defaultRowHeight="14.25" x14ac:dyDescent="0.2"/>
  <cols>
    <col min="1" max="1" width="67.375" bestFit="1" customWidth="1"/>
    <col min="4" max="4" width="12.125" bestFit="1" customWidth="1"/>
  </cols>
  <sheetData>
    <row r="1" spans="1:4" ht="23.25" x14ac:dyDescent="0.35">
      <c r="A1" s="1" t="s">
        <v>4</v>
      </c>
    </row>
    <row r="2" spans="1:4" ht="15" thickBot="1" x14ac:dyDescent="0.25"/>
    <row r="3" spans="1:4" ht="21.75" thickBot="1" x14ac:dyDescent="0.4">
      <c r="A3" s="2" t="s">
        <v>5</v>
      </c>
      <c r="B3" s="3"/>
      <c r="C3" s="2" t="s">
        <v>1</v>
      </c>
      <c r="D3" s="4" t="s">
        <v>2</v>
      </c>
    </row>
    <row r="4" spans="1:4" ht="21.75" thickBot="1" x14ac:dyDescent="0.25">
      <c r="A4" s="9" t="s">
        <v>6</v>
      </c>
      <c r="B4" s="67" t="e">
        <f>Mean!G6</f>
        <v>#DIV/0!</v>
      </c>
      <c r="C4" s="67" t="e">
        <f>Mean!H6</f>
        <v>#DIV/0!</v>
      </c>
      <c r="D4" s="70" t="e">
        <f>IF(B4&gt;=2.5,"ประจำ",IF(B4&gt;=1.5,"ส่วนใหญ่",IF(B4&gt;=0.5,"ส่วนน้อย",IF(B4&lt;0.5,"ไม่เคย"))))</f>
        <v>#DIV/0!</v>
      </c>
    </row>
    <row r="5" spans="1:4" ht="21.75" thickBot="1" x14ac:dyDescent="0.25">
      <c r="A5" s="78" t="s">
        <v>88</v>
      </c>
      <c r="B5" s="67" t="e">
        <f>Mean!G10</f>
        <v>#DIV/0!</v>
      </c>
      <c r="C5" s="67" t="e">
        <f>Mean!H10</f>
        <v>#DIV/0!</v>
      </c>
      <c r="D5" s="70" t="e">
        <f>IF(B5&gt;=2.5,"ไม่เคย",IF(B5&gt;=1.5,"ส่วนน้อย",IF(B5&gt;=0.5,"ส่วนใหญ่",IF(B5&lt;0.5,"ประจำ"))))</f>
        <v>#DIV/0!</v>
      </c>
    </row>
    <row r="6" spans="1:4" ht="21.75" thickBot="1" x14ac:dyDescent="0.25">
      <c r="A6" s="7" t="s">
        <v>58</v>
      </c>
      <c r="B6" s="67" t="e">
        <f>Mean!G13</f>
        <v>#DIV/0!</v>
      </c>
      <c r="C6" s="67" t="e">
        <f>Mean!H13</f>
        <v>#DIV/0!</v>
      </c>
      <c r="D6" s="70" t="e">
        <f t="shared" ref="D6:D10" si="0">IF(B6&gt;=2.5,"ประจำ",IF(B6&gt;=1.5,"ส่วนใหญ่",IF(B6&gt;=0.5,"ส่วนน้อย",IF(B6&lt;0.5,"ไม่เคย"))))</f>
        <v>#DIV/0!</v>
      </c>
    </row>
    <row r="7" spans="1:4" ht="21.75" thickBot="1" x14ac:dyDescent="0.25">
      <c r="A7" s="7" t="s">
        <v>63</v>
      </c>
      <c r="B7" s="67" t="e">
        <f>Mean!G18</f>
        <v>#DIV/0!</v>
      </c>
      <c r="C7" s="67" t="e">
        <f>Mean!H18</f>
        <v>#DIV/0!</v>
      </c>
      <c r="D7" s="70" t="e">
        <f t="shared" si="0"/>
        <v>#DIV/0!</v>
      </c>
    </row>
    <row r="8" spans="1:4" ht="42.75" thickBot="1" x14ac:dyDescent="0.25">
      <c r="A8" s="76" t="s">
        <v>84</v>
      </c>
      <c r="B8" s="67" t="e">
        <f>Mean!G22</f>
        <v>#DIV/0!</v>
      </c>
      <c r="C8" s="67" t="e">
        <f>Mean!H22</f>
        <v>#DIV/0!</v>
      </c>
      <c r="D8" s="70" t="e">
        <f>IF(B8&gt;=2.5,"ไม่เคย",IF(B8&gt;=1.5,"ส่วนน้อย",IF(B8&gt;=0.5,"ส่วนใหญ่",IF(B8&lt;0.5,"ประจำ"))))</f>
        <v>#DIV/0!</v>
      </c>
    </row>
    <row r="9" spans="1:4" ht="21.75" thickBot="1" x14ac:dyDescent="0.25">
      <c r="A9" s="7" t="s">
        <v>85</v>
      </c>
      <c r="B9" s="67" t="e">
        <f>Mean!G26</f>
        <v>#DIV/0!</v>
      </c>
      <c r="C9" s="67" t="e">
        <f>Mean!H26</f>
        <v>#DIV/0!</v>
      </c>
      <c r="D9" s="70" t="e">
        <f t="shared" si="0"/>
        <v>#DIV/0!</v>
      </c>
    </row>
    <row r="10" spans="1:4" ht="21.75" thickBot="1" x14ac:dyDescent="0.25">
      <c r="A10" s="8" t="s">
        <v>3</v>
      </c>
      <c r="B10" s="71" t="e">
        <f>AVERAGE(B4:B9)</f>
        <v>#DIV/0!</v>
      </c>
      <c r="C10" s="71" t="e">
        <f>AVERAGE(C4:C9)</f>
        <v>#DIV/0!</v>
      </c>
      <c r="D10" s="70" t="e">
        <f t="shared" si="0"/>
        <v>#DIV/0!</v>
      </c>
    </row>
  </sheetData>
  <pageMargins left="0.7" right="0.7" top="0.75" bottom="0.75" header="0.3" footer="0.3"/>
  <pageSetup paperSize="9" scale="84" fitToHeight="0" orientation="portrait" r:id="rId1"/>
  <ignoredErrors>
    <ignoredError sqref="D5 D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>
      <selection activeCell="A10" sqref="A10"/>
    </sheetView>
  </sheetViews>
  <sheetFormatPr defaultRowHeight="14.25" x14ac:dyDescent="0.2"/>
  <cols>
    <col min="1" max="1" width="64.25" bestFit="1" customWidth="1"/>
    <col min="4" max="4" width="12.125" bestFit="1" customWidth="1"/>
  </cols>
  <sheetData>
    <row r="1" spans="1:4" ht="23.25" x14ac:dyDescent="0.35">
      <c r="A1" s="1" t="s">
        <v>7</v>
      </c>
    </row>
    <row r="2" spans="1:4" ht="15" thickBot="1" x14ac:dyDescent="0.25"/>
    <row r="3" spans="1:4" ht="21.75" thickBot="1" x14ac:dyDescent="0.4">
      <c r="A3" s="2" t="s">
        <v>5</v>
      </c>
      <c r="B3" s="11"/>
      <c r="C3" s="2" t="s">
        <v>1</v>
      </c>
      <c r="D3" s="11" t="s">
        <v>2</v>
      </c>
    </row>
    <row r="4" spans="1:4" ht="21.75" thickBot="1" x14ac:dyDescent="0.25">
      <c r="A4" s="7" t="s">
        <v>60</v>
      </c>
      <c r="B4" s="72" t="e">
        <f>Mean!G15</f>
        <v>#DIV/0!</v>
      </c>
      <c r="C4" s="72" t="e">
        <f>Mean!H15</f>
        <v>#DIV/0!</v>
      </c>
      <c r="D4" s="73" t="e">
        <f t="shared" ref="D4:D7" si="0">IF(B4&gt;=2.5,"ประจำ",IF(B4&gt;=1.5,"ส่วนใหญ่",IF(B4&gt;=0.5,"ส่วนน้อย",IF(B4&lt;0.5,"ไม่เคย"))))</f>
        <v>#DIV/0!</v>
      </c>
    </row>
    <row r="5" spans="1:4" ht="21.75" thickBot="1" x14ac:dyDescent="0.25">
      <c r="A5" s="7" t="s">
        <v>64</v>
      </c>
      <c r="B5" s="72" t="e">
        <f>Mean!G19</f>
        <v>#DIV/0!</v>
      </c>
      <c r="C5" s="72" t="e">
        <f>Mean!H19</f>
        <v>#DIV/0!</v>
      </c>
      <c r="D5" s="73" t="e">
        <f t="shared" si="0"/>
        <v>#DIV/0!</v>
      </c>
    </row>
    <row r="6" spans="1:4" ht="42.75" thickBot="1" x14ac:dyDescent="0.25">
      <c r="A6" s="76" t="s">
        <v>89</v>
      </c>
      <c r="B6" s="72" t="e">
        <f>Mean!G23</f>
        <v>#DIV/0!</v>
      </c>
      <c r="C6" s="72" t="e">
        <f>Mean!H23</f>
        <v>#DIV/0!</v>
      </c>
      <c r="D6" s="73" t="e">
        <f>IF(B6&gt;=2.5,"ไม่เคย",IF(B6&gt;=1.5,"ส่วนน้อย",IF(B6&gt;=0.5,"ส่วนใหญ่",IF(B6&lt;0.5,"ประจำ"))))</f>
        <v>#DIV/0!</v>
      </c>
    </row>
    <row r="7" spans="1:4" ht="21.75" thickBot="1" x14ac:dyDescent="0.25">
      <c r="A7" s="7" t="s">
        <v>72</v>
      </c>
      <c r="B7" s="72" t="e">
        <f>Mean!G27</f>
        <v>#DIV/0!</v>
      </c>
      <c r="C7" s="72" t="e">
        <f>Mean!H27</f>
        <v>#DIV/0!</v>
      </c>
      <c r="D7" s="73" t="e">
        <f t="shared" si="0"/>
        <v>#DIV/0!</v>
      </c>
    </row>
    <row r="8" spans="1:4" ht="21.75" thickBot="1" x14ac:dyDescent="0.25">
      <c r="A8" s="76" t="s">
        <v>73</v>
      </c>
      <c r="B8" s="72" t="e">
        <f>Mean!G28</f>
        <v>#DIV/0!</v>
      </c>
      <c r="C8" s="72" t="e">
        <f>Mean!H28</f>
        <v>#DIV/0!</v>
      </c>
      <c r="D8" s="73" t="e">
        <f>IF(B8&gt;=2.5,"ไม่เคย",IF(B8&gt;=1.5,"ส่วนน้อย",IF(B8&gt;=0.5,"ส่วนใหญ่",IF(B8&lt;0.5,"ประจำ"))))</f>
        <v>#DIV/0!</v>
      </c>
    </row>
    <row r="9" spans="1:4" ht="42.75" thickBot="1" x14ac:dyDescent="0.25">
      <c r="A9" s="76" t="s">
        <v>90</v>
      </c>
      <c r="B9" s="72" t="e">
        <f>Mean!G32</f>
        <v>#DIV/0!</v>
      </c>
      <c r="C9" s="72" t="e">
        <f>Mean!H32</f>
        <v>#DIV/0!</v>
      </c>
      <c r="D9" s="73" t="e">
        <f>IF(B9&gt;=2.5,"ไม่เคย",IF(B9&gt;=1.5,"ส่วนน้อย",IF(B9&gt;=0.5,"ส่วนใหญ่",IF(B9&lt;0.5,"ประจำ"))))</f>
        <v>#DIV/0!</v>
      </c>
    </row>
    <row r="10" spans="1:4" ht="21.75" thickBot="1" x14ac:dyDescent="0.25">
      <c r="A10" s="12" t="s">
        <v>3</v>
      </c>
      <c r="B10" s="72" t="e">
        <f>AVERAGE(B4:B9)</f>
        <v>#DIV/0!</v>
      </c>
      <c r="C10" s="72" t="e">
        <f>AVERAGE(C4:C9)</f>
        <v>#DIV/0!</v>
      </c>
      <c r="D10" s="73" t="e">
        <f>IF(B10&gt;=2.5,"ประจำ",IF(B10&gt;=1.5,"ส่วนใหญ่",IF(B10&gt;=0.5,"ส่วนน้อย",IF(B10&lt;0.5,"ไม่เคย"))))</f>
        <v>#DIV/0!</v>
      </c>
    </row>
  </sheetData>
  <pageMargins left="0.7" right="0.7" top="0.75" bottom="0.75" header="0.3" footer="0.3"/>
  <pageSetup paperSize="9" scale="87" fitToHeight="0" orientation="portrait" r:id="rId1"/>
  <ignoredErrors>
    <ignoredError sqref="D6:D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workbookViewId="0">
      <selection activeCell="A5" sqref="A5"/>
    </sheetView>
  </sheetViews>
  <sheetFormatPr defaultRowHeight="14.25" x14ac:dyDescent="0.2"/>
  <cols>
    <col min="1" max="1" width="65.75" bestFit="1" customWidth="1"/>
    <col min="4" max="4" width="12.125" bestFit="1" customWidth="1"/>
  </cols>
  <sheetData>
    <row r="1" spans="1:4" ht="23.25" x14ac:dyDescent="0.35">
      <c r="A1" s="1" t="s">
        <v>8</v>
      </c>
    </row>
    <row r="2" spans="1:4" ht="15" thickBot="1" x14ac:dyDescent="0.25"/>
    <row r="3" spans="1:4" ht="21.75" thickBot="1" x14ac:dyDescent="0.4">
      <c r="A3" s="2" t="s">
        <v>5</v>
      </c>
      <c r="B3" s="11"/>
      <c r="C3" s="2" t="s">
        <v>1</v>
      </c>
      <c r="D3" s="11" t="s">
        <v>2</v>
      </c>
    </row>
    <row r="4" spans="1:4" ht="21.75" thickBot="1" x14ac:dyDescent="0.25">
      <c r="A4" s="75" t="s">
        <v>53</v>
      </c>
      <c r="B4" s="67" t="e">
        <f>Mean!G7</f>
        <v>#DIV/0!</v>
      </c>
      <c r="C4" s="67" t="e">
        <f>Mean!H7</f>
        <v>#DIV/0!</v>
      </c>
      <c r="D4" s="69" t="e">
        <f>IF(B4&gt;=2.5,"ไม่เคย",IF(B4&gt;=1.5,"ส่วนน้อย",IF(B4&gt;=0.5,"ส่วนใหญ่",IF(B4&lt;0.5,"ประจำ"))))</f>
        <v>#DIV/0!</v>
      </c>
    </row>
    <row r="5" spans="1:4" ht="21.75" thickBot="1" x14ac:dyDescent="0.25">
      <c r="A5" s="5" t="s">
        <v>56</v>
      </c>
      <c r="B5" s="67" t="e">
        <f>Mean!G11</f>
        <v>#DIV/0!</v>
      </c>
      <c r="C5" s="67" t="e">
        <f>Mean!H11</f>
        <v>#DIV/0!</v>
      </c>
      <c r="D5" s="69" t="e">
        <f t="shared" ref="D5:D8" si="0">IF(B5&gt;=2.5,"ประจำ",IF(B5&gt;=1.5,"ส่วนใหญ่",IF(B5&gt;=0.5,"ส่วนน้อย",IF(B5&lt;0.5,"ไม่เคย"))))</f>
        <v>#DIV/0!</v>
      </c>
    </row>
    <row r="6" spans="1:4" ht="21.75" thickBot="1" x14ac:dyDescent="0.25">
      <c r="A6" s="7" t="s">
        <v>61</v>
      </c>
      <c r="B6" s="67" t="e">
        <f>Mean!G16</f>
        <v>#DIV/0!</v>
      </c>
      <c r="C6" s="67" t="e">
        <f>Mean!H16</f>
        <v>#DIV/0!</v>
      </c>
      <c r="D6" s="69" t="e">
        <f t="shared" si="0"/>
        <v>#DIV/0!</v>
      </c>
    </row>
    <row r="7" spans="1:4" ht="21.75" thickBot="1" x14ac:dyDescent="0.25">
      <c r="A7" s="7" t="s">
        <v>65</v>
      </c>
      <c r="B7" s="67" t="e">
        <f>Mean!G20</f>
        <v>#DIV/0!</v>
      </c>
      <c r="C7" s="67" t="e">
        <f>Mean!H20</f>
        <v>#DIV/0!</v>
      </c>
      <c r="D7" s="69" t="e">
        <f t="shared" si="0"/>
        <v>#DIV/0!</v>
      </c>
    </row>
    <row r="8" spans="1:4" ht="21.75" thickBot="1" x14ac:dyDescent="0.25">
      <c r="A8" s="7" t="s">
        <v>69</v>
      </c>
      <c r="B8" s="67" t="e">
        <f>Mean!G24</f>
        <v>#DIV/0!</v>
      </c>
      <c r="C8" s="67" t="e">
        <f>Mean!H24</f>
        <v>#DIV/0!</v>
      </c>
      <c r="D8" s="69" t="e">
        <f t="shared" si="0"/>
        <v>#DIV/0!</v>
      </c>
    </row>
    <row r="9" spans="1:4" ht="21.75" thickBot="1" x14ac:dyDescent="0.25">
      <c r="A9" s="76" t="s">
        <v>74</v>
      </c>
      <c r="B9" s="67" t="e">
        <f>Mean!G29</f>
        <v>#DIV/0!</v>
      </c>
      <c r="C9" s="67" t="e">
        <f>Mean!H29</f>
        <v>#DIV/0!</v>
      </c>
      <c r="D9" s="69" t="e">
        <f>IF(B9&gt;=2.5,"ไม่เคย",IF(B9&gt;=1.5,"ส่วนน้อย",IF(B9&gt;=0.5,"ส่วนใหญ่",IF(B9&lt;0.5,"ประจำ"))))</f>
        <v>#DIV/0!</v>
      </c>
    </row>
    <row r="10" spans="1:4" ht="21.75" thickBot="1" x14ac:dyDescent="0.25">
      <c r="A10" s="13" t="s">
        <v>3</v>
      </c>
      <c r="B10" s="67" t="e">
        <f>AVERAGE(B4:B9)</f>
        <v>#DIV/0!</v>
      </c>
      <c r="C10" s="67" t="e">
        <f>AVERAGE(C4:C9)</f>
        <v>#DIV/0!</v>
      </c>
      <c r="D10" s="69" t="e">
        <f>IF(B10&gt;=2.5,"ประจำ",IF(B10&gt;=1.5,"ส่วนใหญ่",IF(B10&gt;=0.5,"ส่วนน้อย",IF(B10&lt;0.5,"ไม่เคย"))))</f>
        <v>#DIV/0!</v>
      </c>
    </row>
    <row r="11" spans="1:4" x14ac:dyDescent="0.2">
      <c r="C11" s="14"/>
    </row>
  </sheetData>
  <pageMargins left="0.7" right="0.7" top="0.75" bottom="0.75" header="0.3" footer="0.3"/>
  <pageSetup paperSize="9" scale="85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>
      <selection activeCell="B14" sqref="B14"/>
    </sheetView>
  </sheetViews>
  <sheetFormatPr defaultRowHeight="14.25" x14ac:dyDescent="0.2"/>
  <cols>
    <col min="1" max="1" width="60.875" customWidth="1"/>
    <col min="4" max="4" width="11.875" bestFit="1" customWidth="1"/>
  </cols>
  <sheetData>
    <row r="1" spans="1:4" ht="23.25" x14ac:dyDescent="0.35">
      <c r="A1" s="1" t="s">
        <v>9</v>
      </c>
    </row>
    <row r="2" spans="1:4" ht="15" thickBot="1" x14ac:dyDescent="0.25"/>
    <row r="3" spans="1:4" ht="21.75" thickBot="1" x14ac:dyDescent="0.4">
      <c r="A3" s="2" t="s">
        <v>5</v>
      </c>
      <c r="B3" s="6"/>
      <c r="C3" s="2" t="s">
        <v>1</v>
      </c>
      <c r="D3" s="4" t="s">
        <v>2</v>
      </c>
    </row>
    <row r="4" spans="1:4" ht="21.75" thickBot="1" x14ac:dyDescent="0.25">
      <c r="A4" s="5" t="s">
        <v>54</v>
      </c>
      <c r="B4" s="68" t="e">
        <f>Mean!G8</f>
        <v>#DIV/0!</v>
      </c>
      <c r="C4" s="68" t="e">
        <f>Mean!H8</f>
        <v>#DIV/0!</v>
      </c>
      <c r="D4" s="54" t="e">
        <f>IF(B4&gt;=2.5,"ประจำ",IF(B4&gt;=1.5,"ส่วนใหญ่",IF(B4&gt;=0.5,"ส่วนน้อย",IF(B4&lt;0.5,"ไม่เคย"))))</f>
        <v>#DIV/0!</v>
      </c>
    </row>
    <row r="5" spans="1:4" ht="21.75" thickBot="1" x14ac:dyDescent="0.25">
      <c r="A5" s="7" t="s">
        <v>62</v>
      </c>
      <c r="B5" s="68" t="e">
        <f>Mean!G17</f>
        <v>#DIV/0!</v>
      </c>
      <c r="C5" s="68" t="e">
        <f>Mean!H17</f>
        <v>#DIV/0!</v>
      </c>
      <c r="D5" s="54" t="e">
        <f>IF(B5&gt;=2.5,"ไม่เคย",IF(B5&gt;=1.5,"ส่วนน้อย",IF(B5&gt;=0.5,"ส่วนใหญ่",IF(B5&lt;0.5,"ประจำ"))))</f>
        <v>#DIV/0!</v>
      </c>
    </row>
    <row r="6" spans="1:4" ht="21.75" thickBot="1" x14ac:dyDescent="0.25">
      <c r="A6" s="7" t="s">
        <v>70</v>
      </c>
      <c r="B6" s="68" t="e">
        <f>Mean!G25</f>
        <v>#DIV/0!</v>
      </c>
      <c r="C6" s="68" t="e">
        <f>Mean!H25</f>
        <v>#DIV/0!</v>
      </c>
      <c r="D6" s="54" t="e">
        <f t="shared" ref="D6:D10" si="0">IF(B6&gt;=2.5,"ประจำ",IF(B6&gt;=1.5,"ส่วนใหญ่",IF(B6&gt;=0.5,"ส่วนน้อย",IF(B6&lt;0.5,"ไม่เคย"))))</f>
        <v>#DIV/0!</v>
      </c>
    </row>
    <row r="7" spans="1:4" ht="21.75" thickBot="1" x14ac:dyDescent="0.25">
      <c r="A7" s="7" t="s">
        <v>75</v>
      </c>
      <c r="B7" s="68" t="e">
        <f>Mean!G30</f>
        <v>#DIV/0!</v>
      </c>
      <c r="C7" s="68" t="e">
        <f>Mean!H30</f>
        <v>#DIV/0!</v>
      </c>
      <c r="D7" s="54" t="e">
        <f t="shared" si="0"/>
        <v>#DIV/0!</v>
      </c>
    </row>
    <row r="8" spans="1:4" ht="21.75" thickBot="1" x14ac:dyDescent="0.25">
      <c r="A8" s="7" t="s">
        <v>78</v>
      </c>
      <c r="B8" s="68" t="e">
        <f>Mean!G33</f>
        <v>#DIV/0!</v>
      </c>
      <c r="C8" s="68" t="e">
        <f>Mean!H33</f>
        <v>#DIV/0!</v>
      </c>
      <c r="D8" s="54" t="e">
        <f t="shared" si="0"/>
        <v>#DIV/0!</v>
      </c>
    </row>
    <row r="9" spans="1:4" ht="21.75" thickBot="1" x14ac:dyDescent="0.25">
      <c r="A9" s="7" t="s">
        <v>79</v>
      </c>
      <c r="B9" s="68" t="e">
        <f>Mean!G34</f>
        <v>#DIV/0!</v>
      </c>
      <c r="C9" s="68" t="e">
        <f>Mean!H34</f>
        <v>#DIV/0!</v>
      </c>
      <c r="D9" s="54" t="e">
        <f t="shared" si="0"/>
        <v>#DIV/0!</v>
      </c>
    </row>
    <row r="10" spans="1:4" ht="21.75" thickBot="1" x14ac:dyDescent="0.4">
      <c r="A10" s="10" t="s">
        <v>3</v>
      </c>
      <c r="B10" s="68" t="e">
        <f>AVERAGE(B4:B9)</f>
        <v>#DIV/0!</v>
      </c>
      <c r="C10" s="68" t="e">
        <f>AVERAGE(C4:C9)</f>
        <v>#DIV/0!</v>
      </c>
      <c r="D10" s="54" t="e">
        <f t="shared" si="0"/>
        <v>#DIV/0!</v>
      </c>
    </row>
  </sheetData>
  <pageMargins left="0.7" right="0.7" top="0.75" bottom="0.75" header="0.3" footer="0.3"/>
  <pageSetup paperSize="9" scale="90" fitToHeight="0" orientation="portrait" r:id="rId1"/>
  <ignoredErrors>
    <ignoredError sqref="D5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workbookViewId="0">
      <selection activeCell="F17" sqref="F17"/>
    </sheetView>
  </sheetViews>
  <sheetFormatPr defaultRowHeight="14.25" x14ac:dyDescent="0.2"/>
  <cols>
    <col min="1" max="1" width="15" customWidth="1"/>
    <col min="2" max="3" width="11.25" bestFit="1" customWidth="1"/>
    <col min="4" max="4" width="17.125" customWidth="1"/>
  </cols>
  <sheetData>
    <row r="1" spans="1:4" ht="23.25" x14ac:dyDescent="0.2">
      <c r="A1" s="104" t="s">
        <v>10</v>
      </c>
      <c r="B1" s="104"/>
      <c r="C1" s="104"/>
      <c r="D1" s="104"/>
    </row>
    <row r="2" spans="1:4" ht="24" x14ac:dyDescent="0.2">
      <c r="A2" s="15"/>
      <c r="B2" s="15"/>
      <c r="C2" s="15"/>
      <c r="D2" s="16"/>
    </row>
    <row r="3" spans="1:4" ht="21" x14ac:dyDescent="0.2">
      <c r="A3" s="17" t="s">
        <v>11</v>
      </c>
      <c r="B3" s="17"/>
      <c r="C3" s="17" t="s">
        <v>12</v>
      </c>
      <c r="D3" s="17" t="s">
        <v>2</v>
      </c>
    </row>
    <row r="4" spans="1:4" ht="21" x14ac:dyDescent="0.2">
      <c r="A4" s="74" t="s">
        <v>13</v>
      </c>
      <c r="B4" s="19" t="e">
        <f>พอเพียง!B10</f>
        <v>#DIV/0!</v>
      </c>
      <c r="C4" s="19" t="e">
        <f>พอเพียง!C10</f>
        <v>#DIV/0!</v>
      </c>
      <c r="D4" s="20" t="e">
        <f>IF(B4&gt;=2.5,"ประจำ",IF(B4&gt;=1.5,"ส่วนใหญ่",IF(B4&gt;=0.5,"ส่วนน้อย",IF(B4&lt;0.5,"ไม่เคย"))))</f>
        <v>#DIV/0!</v>
      </c>
    </row>
    <row r="5" spans="1:4" ht="21" x14ac:dyDescent="0.2">
      <c r="A5" s="74" t="s">
        <v>14</v>
      </c>
      <c r="B5" s="19" t="e">
        <f>วินัย!B10</f>
        <v>#DIV/0!</v>
      </c>
      <c r="C5" s="19" t="e">
        <f>วินัย!C10</f>
        <v>#DIV/0!</v>
      </c>
      <c r="D5" s="20" t="e">
        <f t="shared" ref="D5:D9" si="0">IF(B5&gt;=2.5,"ประจำ",IF(B5&gt;=1.5,"ส่วนใหญ่",IF(B5&gt;=0.5,"ส่วนน้อย",IF(B5&lt;0.5,"ไม่เคย"))))</f>
        <v>#DIV/0!</v>
      </c>
    </row>
    <row r="6" spans="1:4" ht="21" x14ac:dyDescent="0.2">
      <c r="A6" s="74" t="s">
        <v>15</v>
      </c>
      <c r="B6" s="19" t="e">
        <f>สุจริต!B10</f>
        <v>#DIV/0!</v>
      </c>
      <c r="C6" s="19" t="e">
        <f>สุจริต!C10</f>
        <v>#DIV/0!</v>
      </c>
      <c r="D6" s="20" t="e">
        <f t="shared" si="0"/>
        <v>#DIV/0!</v>
      </c>
    </row>
    <row r="7" spans="1:4" ht="21" x14ac:dyDescent="0.2">
      <c r="A7" s="74" t="s">
        <v>16</v>
      </c>
      <c r="B7" s="19" t="e">
        <f>จิตอาสา!B10</f>
        <v>#DIV/0!</v>
      </c>
      <c r="C7" s="19" t="e">
        <f>จิตอาสา!C10</f>
        <v>#DIV/0!</v>
      </c>
      <c r="D7" s="20" t="e">
        <f t="shared" si="0"/>
        <v>#DIV/0!</v>
      </c>
    </row>
    <row r="8" spans="1:4" ht="21" x14ac:dyDescent="0.2">
      <c r="A8" s="74" t="s">
        <v>17</v>
      </c>
      <c r="B8" s="19" t="e">
        <f>กตัญญู!B10</f>
        <v>#DIV/0!</v>
      </c>
      <c r="C8" s="19" t="e">
        <f>กตัญญู!C10</f>
        <v>#DIV/0!</v>
      </c>
      <c r="D8" s="20" t="e">
        <f t="shared" si="0"/>
        <v>#DIV/0!</v>
      </c>
    </row>
    <row r="9" spans="1:4" ht="21" x14ac:dyDescent="0.2">
      <c r="A9" s="17" t="s">
        <v>3</v>
      </c>
      <c r="B9" s="21" t="e">
        <f>AVERAGE(B4:B8)</f>
        <v>#DIV/0!</v>
      </c>
      <c r="C9" s="21" t="e">
        <f>AVERAGE(C4:C8)</f>
        <v>#DIV/0!</v>
      </c>
      <c r="D9" s="20" t="e">
        <f t="shared" si="0"/>
        <v>#DIV/0!</v>
      </c>
    </row>
  </sheetData>
  <mergeCells count="1">
    <mergeCell ref="A1:D1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1.ข้อมูลทั่วไป</vt:lpstr>
      <vt:lpstr>2.แบบประเมิน</vt:lpstr>
      <vt:lpstr>Mean</vt:lpstr>
      <vt:lpstr>พอเพียง</vt:lpstr>
      <vt:lpstr>วินัย</vt:lpstr>
      <vt:lpstr>สุจริต</vt:lpstr>
      <vt:lpstr>จิตอาสา</vt:lpstr>
      <vt:lpstr>กตัญญู</vt:lpstr>
      <vt:lpstr>รวม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BOOK</dc:creator>
  <cp:lastModifiedBy>HSS_PC</cp:lastModifiedBy>
  <cp:lastPrinted>2023-01-13T04:12:49Z</cp:lastPrinted>
  <dcterms:created xsi:type="dcterms:W3CDTF">2022-11-07T08:05:04Z</dcterms:created>
  <dcterms:modified xsi:type="dcterms:W3CDTF">2023-01-13T04:13:15Z</dcterms:modified>
</cp:coreProperties>
</file>